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8 MILHO VENDA 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<sst xmlns="http://schemas.openxmlformats.org/spreadsheetml/2006/main" count="54" uniqueCount="39">
  <si>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</si>
  <si>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</si>
  <si>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</si>
  <si>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</si>
  <si>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</si>
  <si>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</si>
  <si>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</si>
  <si>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</si>
  <si>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</si>
  <si>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</si>
  <si>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</si>
  <si>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</si>
  <si>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</si>
  <si>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</si>
  <si>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</si>
  <si>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</si>
  <si>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</si>
  <si>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</si>
  <si>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</si>
  <si>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</si>
  <si>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</si>
  <si>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</si>
  <si>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Vera</t>
  </si>
  <si>
    <t xml:space="preserve">        AVISO DE VENDA DE MILHO EM GRÃOS – Nº 378/11 - 22/09/2011</t>
  </si>
  <si>
    <t>MG</t>
  </si>
  <si>
    <t>Acreuna</t>
  </si>
  <si>
    <t>Jataí</t>
  </si>
  <si>
    <t>Centralina</t>
  </si>
  <si>
    <t>Nova Mutum</t>
  </si>
  <si>
    <t>Rondonopolis</t>
  </si>
  <si>
    <t>Sinop</t>
  </si>
  <si>
    <t>CANCELADO</t>
  </si>
  <si>
    <t>BCSP</t>
  </si>
  <si>
    <t>BBM GO</t>
  </si>
  <si>
    <t>BCMR</t>
  </si>
  <si>
    <t>BCMMT</t>
  </si>
  <si>
    <t>BBM PR</t>
  </si>
  <si>
    <t>BBM UB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</si>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</sst>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25">
      <selection activeCell="C47" sqref="C4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4" t="s">
        <v>23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0</v>
      </c>
      <c r="D10" s="30">
        <f>SUM(D11:D11)</f>
        <v>0</v>
      </c>
      <c r="E10" s="22">
        <v>0</v>
      </c>
      <c r="F10" s="22">
        <v>0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25</v>
      </c>
      <c r="C13" s="27">
        <v>0</v>
      </c>
      <c r="D13" s="30">
        <f>SUM(D14:D14)</f>
        <v>0</v>
      </c>
      <c r="E13" s="22">
        <v>0</v>
      </c>
      <c r="F13" s="22">
        <v>0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31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5">
        <v>3</v>
      </c>
      <c r="B16" s="19" t="s">
        <v>26</v>
      </c>
      <c r="C16" s="27">
        <v>1800000</v>
      </c>
      <c r="D16" s="30">
        <f>SUM(D17:D18)</f>
        <v>1773000</v>
      </c>
      <c r="E16" s="26">
        <f>(D16*100)/C16</f>
        <v>98.5</v>
      </c>
      <c r="F16" s="24">
        <v>0.4</v>
      </c>
      <c r="G16" s="24">
        <v>0.4001</v>
      </c>
      <c r="H16" s="22">
        <f>(G16*100)/F16-100</f>
        <v>0.024999999999991473</v>
      </c>
      <c r="I16" s="6">
        <f>FLOOR(G16,0.00001)*D16</f>
        <v>709377.3</v>
      </c>
    </row>
    <row r="17" spans="1:9" ht="13.5">
      <c r="A17" s="5"/>
      <c r="B17" s="19"/>
      <c r="C17" s="29" t="s">
        <v>32</v>
      </c>
      <c r="D17" s="27">
        <v>333000</v>
      </c>
      <c r="E17" s="26"/>
      <c r="F17" s="24"/>
      <c r="G17" s="22"/>
      <c r="H17" s="22"/>
      <c r="I17" s="6"/>
    </row>
    <row r="18" spans="1:9" ht="13.5">
      <c r="A18" s="5"/>
      <c r="B18" s="19"/>
      <c r="C18" s="29" t="s">
        <v>33</v>
      </c>
      <c r="D18" s="27">
        <v>1440000</v>
      </c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10"/>
      <c r="B20" s="13" t="s">
        <v>14</v>
      </c>
      <c r="C20" s="28">
        <f>SUM(C10:C19)</f>
        <v>1800000</v>
      </c>
      <c r="D20" s="31">
        <f>SUM(D10,D13,D16)</f>
        <v>1773000</v>
      </c>
      <c r="E20" s="20">
        <f>(D20*100)/C20</f>
        <v>98.5</v>
      </c>
      <c r="F20" s="16"/>
      <c r="G20" s="16"/>
      <c r="H20" s="11"/>
      <c r="I20" s="21">
        <f>SUM(I10:I19)</f>
        <v>709377.3</v>
      </c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36" t="s">
        <v>24</v>
      </c>
      <c r="B22" s="37"/>
      <c r="C22" s="37"/>
      <c r="D22" s="37"/>
      <c r="E22" s="37"/>
      <c r="F22" s="37"/>
      <c r="G22" s="37"/>
      <c r="H22" s="37"/>
      <c r="I22" s="38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4</v>
      </c>
      <c r="B24" s="19" t="s">
        <v>27</v>
      </c>
      <c r="C24" s="27">
        <v>2246127</v>
      </c>
      <c r="D24" s="30">
        <f>SUM(D25:D25)</f>
        <v>0</v>
      </c>
      <c r="E24" s="26">
        <f>(D24*100)/C24</f>
        <v>0</v>
      </c>
      <c r="F24" s="24">
        <v>0.45</v>
      </c>
      <c r="G24" s="22">
        <v>0</v>
      </c>
      <c r="H24" s="22">
        <v>0</v>
      </c>
      <c r="I24" s="6">
        <f>FLOOR(G24,0.00001)*D24</f>
        <v>0</v>
      </c>
    </row>
    <row r="25" spans="1:9" ht="13.5">
      <c r="A25" s="5"/>
      <c r="B25" s="19"/>
      <c r="C25" s="29" t="s">
        <v>21</v>
      </c>
      <c r="D25" s="27"/>
      <c r="E25" s="26"/>
      <c r="F25" s="24"/>
      <c r="G25" s="22"/>
      <c r="H25" s="22"/>
      <c r="I25" s="6"/>
    </row>
    <row r="26" spans="1:9" ht="13.5">
      <c r="A26" s="5"/>
      <c r="B26" s="19"/>
      <c r="C26" s="29"/>
      <c r="D26" s="27"/>
      <c r="E26" s="26"/>
      <c r="F26" s="24"/>
      <c r="G26" s="22"/>
      <c r="H26" s="22"/>
      <c r="I26" s="6"/>
    </row>
    <row r="27" spans="1:9" ht="13.5">
      <c r="A27" s="10"/>
      <c r="B27" s="13" t="s">
        <v>14</v>
      </c>
      <c r="C27" s="28">
        <f>SUM(C24:C26)</f>
        <v>2246127</v>
      </c>
      <c r="D27" s="31">
        <f>SUM(D24)</f>
        <v>0</v>
      </c>
      <c r="E27" s="20">
        <f>(D27*100)/C27</f>
        <v>0</v>
      </c>
      <c r="F27" s="16"/>
      <c r="G27" s="16"/>
      <c r="H27" s="11"/>
      <c r="I27" s="21">
        <f>SUM(I24:I26)</f>
        <v>0</v>
      </c>
    </row>
    <row r="28" spans="1:9" ht="13.5">
      <c r="A28" s="8"/>
      <c r="B28" s="8"/>
      <c r="C28" s="8"/>
      <c r="D28" s="8"/>
      <c r="E28" s="8"/>
      <c r="F28" s="8"/>
      <c r="G28" s="8"/>
      <c r="H28" s="8"/>
      <c r="I28" s="9"/>
    </row>
    <row r="29" spans="1:9" ht="13.5">
      <c r="A29" s="36" t="s">
        <v>19</v>
      </c>
      <c r="B29" s="37"/>
      <c r="C29" s="37"/>
      <c r="D29" s="37"/>
      <c r="E29" s="37"/>
      <c r="F29" s="37"/>
      <c r="G29" s="37"/>
      <c r="H29" s="37"/>
      <c r="I29" s="38"/>
    </row>
    <row r="30" spans="1:9" ht="13.5">
      <c r="A30" s="8"/>
      <c r="B30" s="8"/>
      <c r="C30" s="8"/>
      <c r="D30" s="8"/>
      <c r="E30" s="8"/>
      <c r="F30" s="8"/>
      <c r="G30" s="8"/>
      <c r="H30" s="8"/>
      <c r="I30" s="9"/>
    </row>
    <row r="31" spans="1:9" ht="13.5">
      <c r="A31" s="5">
        <v>5</v>
      </c>
      <c r="B31" s="19" t="s">
        <v>28</v>
      </c>
      <c r="C31" s="27">
        <v>4358000</v>
      </c>
      <c r="D31" s="30">
        <f>SUM(D32:D34)</f>
        <v>2950000</v>
      </c>
      <c r="E31" s="26">
        <f>(D31*100)/C31</f>
        <v>67.69160165213401</v>
      </c>
      <c r="F31" s="24">
        <v>0.3167</v>
      </c>
      <c r="G31" s="24">
        <v>0.3167</v>
      </c>
      <c r="H31" s="22">
        <f>(G31*100)/F31-100</f>
        <v>0</v>
      </c>
      <c r="I31" s="6">
        <f>FLOOR(G31,0.00001)*D31</f>
        <v>934265.0000000001</v>
      </c>
    </row>
    <row r="32" spans="1:9" ht="13.5">
      <c r="A32" s="5"/>
      <c r="B32" s="19"/>
      <c r="C32" s="29" t="s">
        <v>38</v>
      </c>
      <c r="D32" s="27">
        <v>800000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34</v>
      </c>
      <c r="D33" s="27">
        <v>1200000</v>
      </c>
      <c r="E33" s="23"/>
      <c r="F33" s="24"/>
      <c r="G33" s="25"/>
      <c r="H33" s="22"/>
      <c r="I33" s="6"/>
    </row>
    <row r="34" spans="1:9" ht="13.5">
      <c r="A34" s="5"/>
      <c r="B34" s="19"/>
      <c r="C34" s="29" t="s">
        <v>35</v>
      </c>
      <c r="D34" s="27">
        <v>950000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6</v>
      </c>
      <c r="B36" s="19" t="s">
        <v>29</v>
      </c>
      <c r="C36" s="27">
        <v>1197896</v>
      </c>
      <c r="D36" s="30">
        <f>SUM(D37:D38)</f>
        <v>1197896</v>
      </c>
      <c r="E36" s="26">
        <f>(D36*100)/C36</f>
        <v>100</v>
      </c>
      <c r="F36" s="24">
        <v>0.3667</v>
      </c>
      <c r="G36" s="24">
        <v>0.3667</v>
      </c>
      <c r="H36" s="22">
        <f>(G36*100)/F36-100</f>
        <v>0</v>
      </c>
      <c r="I36" s="6">
        <f>FLOOR(G36,0.00001)*D36</f>
        <v>439268.46320000006</v>
      </c>
    </row>
    <row r="37" spans="1:9" ht="13.5">
      <c r="A37" s="5"/>
      <c r="B37" s="19"/>
      <c r="C37" s="29" t="s">
        <v>34</v>
      </c>
      <c r="D37" s="27">
        <v>597896</v>
      </c>
      <c r="E37" s="23"/>
      <c r="F37" s="24"/>
      <c r="G37" s="25"/>
      <c r="H37" s="22"/>
      <c r="I37" s="6"/>
    </row>
    <row r="38" spans="1:9" ht="13.5">
      <c r="A38" s="5"/>
      <c r="B38" s="19"/>
      <c r="C38" s="29" t="s">
        <v>36</v>
      </c>
      <c r="D38" s="27">
        <v>600000</v>
      </c>
      <c r="E38" s="23"/>
      <c r="F38" s="24"/>
      <c r="G38" s="25"/>
      <c r="H38" s="22"/>
      <c r="I38" s="6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7</v>
      </c>
      <c r="B40" s="19" t="s">
        <v>30</v>
      </c>
      <c r="C40" s="27">
        <v>7274148</v>
      </c>
      <c r="D40" s="30">
        <f>SUM(D41:D41)</f>
        <v>0</v>
      </c>
      <c r="E40" s="26">
        <f>(D40*100)/C40</f>
        <v>0</v>
      </c>
      <c r="F40" s="24">
        <v>0.3167</v>
      </c>
      <c r="G40" s="22">
        <v>0</v>
      </c>
      <c r="H40" s="22">
        <v>0</v>
      </c>
      <c r="I40" s="6">
        <f>FLOOR(G40,0.00001)*D40</f>
        <v>0</v>
      </c>
    </row>
    <row r="41" spans="1:9" ht="13.5">
      <c r="A41" s="5"/>
      <c r="B41" s="19"/>
      <c r="C41" s="29" t="s">
        <v>21</v>
      </c>
      <c r="D41" s="30"/>
      <c r="E41" s="26"/>
      <c r="F41" s="24"/>
      <c r="G41" s="22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2"/>
      <c r="H42" s="22"/>
      <c r="I42" s="6"/>
    </row>
    <row r="43" spans="1:9" ht="13.5">
      <c r="A43" s="33">
        <v>8</v>
      </c>
      <c r="B43" s="19" t="s">
        <v>22</v>
      </c>
      <c r="C43" s="27">
        <v>8801018</v>
      </c>
      <c r="D43" s="30">
        <f>SUM(D44:D44)</f>
        <v>80000</v>
      </c>
      <c r="E43" s="26">
        <f>(D43*100)/C43</f>
        <v>0.9089857559659575</v>
      </c>
      <c r="F43" s="24">
        <v>0.3167</v>
      </c>
      <c r="G43" s="24">
        <v>0.3167</v>
      </c>
      <c r="H43" s="22">
        <f>(G43*100)/F43-100</f>
        <v>0</v>
      </c>
      <c r="I43" s="6">
        <f>FLOOR(G43,0.00001)*D43</f>
        <v>25336.000000000004</v>
      </c>
    </row>
    <row r="44" spans="1:9" ht="13.5">
      <c r="A44" s="5"/>
      <c r="B44" s="19"/>
      <c r="C44" s="29" t="s">
        <v>37</v>
      </c>
      <c r="D44" s="30">
        <v>80000</v>
      </c>
      <c r="E44" s="26"/>
      <c r="F44" s="24"/>
      <c r="G44" s="22"/>
      <c r="H44" s="22"/>
      <c r="I44" s="6"/>
    </row>
    <row r="45" spans="1:9" ht="13.5">
      <c r="A45" s="5"/>
      <c r="B45" s="19"/>
      <c r="C45" s="29"/>
      <c r="D45" s="30"/>
      <c r="E45" s="26"/>
      <c r="F45" s="24"/>
      <c r="G45" s="22"/>
      <c r="H45" s="22"/>
      <c r="I45" s="6"/>
    </row>
    <row r="46" spans="1:9" ht="13.5">
      <c r="A46" s="5">
        <v>9</v>
      </c>
      <c r="B46" s="19" t="s">
        <v>22</v>
      </c>
      <c r="C46" s="27">
        <v>134377</v>
      </c>
      <c r="D46" s="30">
        <f>SUM(D47:D47)</f>
        <v>120000</v>
      </c>
      <c r="E46" s="26">
        <f>(D46*100)/C46</f>
        <v>89.3009964502854</v>
      </c>
      <c r="F46" s="24">
        <v>0.3167</v>
      </c>
      <c r="G46" s="24">
        <v>0.3167</v>
      </c>
      <c r="H46" s="22">
        <f>(G46*100)/F46-100</f>
        <v>0</v>
      </c>
      <c r="I46" s="6">
        <f>FLOOR(G46,0.00001)*D46</f>
        <v>38004.00000000001</v>
      </c>
    </row>
    <row r="47" spans="1:9" ht="13.5">
      <c r="A47" s="5"/>
      <c r="B47" s="19"/>
      <c r="C47" s="29" t="s">
        <v>38</v>
      </c>
      <c r="D47" s="30">
        <v>120000</v>
      </c>
      <c r="E47" s="26"/>
      <c r="F47" s="24"/>
      <c r="G47" s="22"/>
      <c r="H47" s="22"/>
      <c r="I47" s="6"/>
    </row>
    <row r="48" spans="1:9" ht="13.5">
      <c r="A48" s="5"/>
      <c r="B48" s="19"/>
      <c r="C48" s="29"/>
      <c r="D48" s="30"/>
      <c r="E48" s="26"/>
      <c r="F48" s="24"/>
      <c r="G48" s="22"/>
      <c r="H48" s="22"/>
      <c r="I48" s="6"/>
    </row>
    <row r="49" spans="1:9" ht="13.5">
      <c r="A49" s="5">
        <v>10</v>
      </c>
      <c r="B49" s="19" t="s">
        <v>22</v>
      </c>
      <c r="C49" s="27">
        <v>83944</v>
      </c>
      <c r="D49" s="30">
        <f>SUM(D50:D50)</f>
        <v>0</v>
      </c>
      <c r="E49" s="26">
        <f>(D49*100)/C49</f>
        <v>0</v>
      </c>
      <c r="F49" s="24">
        <v>0.3167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21</v>
      </c>
      <c r="D50" s="30"/>
      <c r="E50" s="26"/>
      <c r="F50" s="24"/>
      <c r="G50" s="22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10"/>
      <c r="B52" s="13" t="s">
        <v>14</v>
      </c>
      <c r="C52" s="28">
        <f>SUM(C31:C51)</f>
        <v>21849383</v>
      </c>
      <c r="D52" s="31">
        <f>SUM(D31,D36,D40,D43,D46,D49)</f>
        <v>4347896</v>
      </c>
      <c r="E52" s="20">
        <f>(D52*100)/C52</f>
        <v>19.899399447572502</v>
      </c>
      <c r="F52" s="16"/>
      <c r="G52" s="16"/>
      <c r="H52" s="11"/>
      <c r="I52" s="21">
        <f>SUM(I31:I51)</f>
        <v>1436873.4632</v>
      </c>
    </row>
    <row r="53" ht="12.75">
      <c r="C53" s="12"/>
    </row>
    <row r="54" spans="1:9" ht="13.5">
      <c r="A54" s="14"/>
      <c r="B54" s="13" t="s">
        <v>12</v>
      </c>
      <c r="C54" s="28">
        <f>SUM(C20,C27,C52)</f>
        <v>25895510</v>
      </c>
      <c r="D54" s="28">
        <f>SUM(D20,D27,D52)</f>
        <v>6120896</v>
      </c>
      <c r="E54" s="20">
        <f>(D54*100)/C54</f>
        <v>23.636900760015926</v>
      </c>
      <c r="F54" s="15"/>
      <c r="G54" s="15"/>
      <c r="H54" s="15"/>
      <c r="I54" s="32">
        <f>SUM(I20,I27,I52)</f>
        <v>2146250.7632</v>
      </c>
    </row>
  </sheetData>
  <sheetProtection/>
  <mergeCells count="4">
    <mergeCell ref="A2:I2"/>
    <mergeCell ref="A8:I8"/>
    <mergeCell ref="A29:I29"/>
    <mergeCell ref="A22:I2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2011-08-25T13:11:37Z</cp:lastPrinted>
  <dcterms:created xsi:type="dcterms:W3CDTF">2005-05-09T20:19:33Z</dcterms:created>
  <dcterms:modified xsi:type="dcterms:W3CDTF">2011-09-22T13:21:36Z</dcterms:modified>
  <cp:category/>
  <cp:version/>
  <cp:contentType/>
  <cp:contentStatus/>
</cp:coreProperties>
</file>