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9 CAFÉ VENDA 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<sst xmlns="http://schemas.openxmlformats.org/spreadsheetml/2006/main" count="53" uniqueCount="31">
  <si>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</si>
  <si>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</si>
  <si>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</si>
  <si>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</si>
  <si>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</si>
  <si>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</si>
  <si>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</si>
  <si>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</si>
  <si>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</si>
  <si>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</si>
  <si>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</si>
  <si>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</si>
  <si>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</si>
  <si>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</si>
  <si>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</si>
  <si>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</si>
  <si>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</si>
  <si>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</si>
  <si>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</si>
  <si>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</si>
  <si>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Manhumirim</t>
  </si>
  <si>
    <t>Teofilo Otoni</t>
  </si>
  <si>
    <t>RETIRADO</t>
  </si>
  <si>
    <t>Perdoes</t>
  </si>
  <si>
    <t>BBSB</t>
  </si>
  <si>
    <t>BBM MG</t>
  </si>
  <si>
    <t>BBM SP</t>
  </si>
  <si>
    <t xml:space="preserve">        AVISO DE VENDA DE CAFÉ EM GRÃOS – Nº 409/11 - 07/10/2011</t>
  </si>
  <si>
    <t>BCSP</t>
  </si>
  <si>
    <t>BCMM</t>
  </si>
  <si>
    <t>BCML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</si>
</sst>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workbookViewId="0" topLeftCell="A1">
      <selection activeCell="C46" sqref="C46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286729</v>
      </c>
      <c r="D10" s="29">
        <f>SUM(D11:D13)</f>
        <v>241000</v>
      </c>
      <c r="E10" s="25">
        <f>(D10*100)/C10</f>
        <v>84.05149112925446</v>
      </c>
      <c r="F10" s="23">
        <v>4.2</v>
      </c>
      <c r="G10" s="23">
        <v>4.25</v>
      </c>
      <c r="H10" s="21">
        <f>(G10*100)/F10-100</f>
        <v>1.1904761904761898</v>
      </c>
      <c r="I10" s="6">
        <f>FLOOR(G10,0.00001)*D10</f>
        <v>1024250</v>
      </c>
    </row>
    <row r="11" spans="1:9" ht="13.5">
      <c r="A11" s="5"/>
      <c r="B11" s="18"/>
      <c r="C11" s="28" t="s">
        <v>28</v>
      </c>
      <c r="D11" s="26">
        <v>120000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29</v>
      </c>
      <c r="D12" s="26">
        <v>90750</v>
      </c>
      <c r="E12" s="22"/>
      <c r="F12" s="23"/>
      <c r="G12" s="24"/>
      <c r="H12" s="21"/>
      <c r="I12" s="6"/>
    </row>
    <row r="13" spans="1:9" ht="13.5">
      <c r="A13" s="5"/>
      <c r="B13" s="18"/>
      <c r="C13" s="28" t="s">
        <v>24</v>
      </c>
      <c r="D13" s="26">
        <v>30250</v>
      </c>
      <c r="E13" s="22"/>
      <c r="F13" s="23"/>
      <c r="G13" s="24"/>
      <c r="H13" s="21"/>
      <c r="I13" s="6"/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5">
        <v>2</v>
      </c>
      <c r="B15" s="18" t="s">
        <v>20</v>
      </c>
      <c r="C15" s="26">
        <v>1147.5</v>
      </c>
      <c r="D15" s="29">
        <f>SUM(D16:D16)</f>
        <v>0</v>
      </c>
      <c r="E15" s="25">
        <f>(D15*100)/C15</f>
        <v>0</v>
      </c>
      <c r="F15" s="23">
        <v>4.2</v>
      </c>
      <c r="G15" s="21">
        <v>0</v>
      </c>
      <c r="H15" s="21">
        <v>0</v>
      </c>
      <c r="I15" s="6">
        <f>FLOOR(G15,0.00001)*D15</f>
        <v>0</v>
      </c>
    </row>
    <row r="16" spans="1:9" ht="13.5">
      <c r="A16" s="5"/>
      <c r="B16" s="18"/>
      <c r="C16" s="28" t="s">
        <v>22</v>
      </c>
      <c r="D16" s="26"/>
      <c r="E16" s="22"/>
      <c r="F16" s="23"/>
      <c r="G16" s="24"/>
      <c r="H16" s="21"/>
      <c r="I16" s="6"/>
    </row>
    <row r="17" spans="1:9" ht="13.5">
      <c r="A17" s="5"/>
      <c r="B17" s="18"/>
      <c r="C17" s="28"/>
      <c r="D17" s="26"/>
      <c r="E17" s="22"/>
      <c r="F17" s="23"/>
      <c r="G17" s="24"/>
      <c r="H17" s="21"/>
      <c r="I17" s="6"/>
    </row>
    <row r="18" spans="1:9" ht="13.5">
      <c r="A18" s="5">
        <v>3</v>
      </c>
      <c r="B18" s="18" t="s">
        <v>20</v>
      </c>
      <c r="C18" s="26">
        <v>420553</v>
      </c>
      <c r="D18" s="29">
        <f>SUM(D19:D20)</f>
        <v>185130</v>
      </c>
      <c r="E18" s="25">
        <f>(D18*100)/C18</f>
        <v>44.020610957477416</v>
      </c>
      <c r="F18" s="23">
        <v>4.2</v>
      </c>
      <c r="G18" s="23">
        <v>4.2</v>
      </c>
      <c r="H18" s="21">
        <f>(G18*100)/F18-100</f>
        <v>0</v>
      </c>
      <c r="I18" s="6">
        <f>FLOOR(G18,0.00001)*D18</f>
        <v>777546</v>
      </c>
    </row>
    <row r="19" spans="1:9" ht="13.5">
      <c r="A19" s="5"/>
      <c r="B19" s="18"/>
      <c r="C19" s="28" t="s">
        <v>29</v>
      </c>
      <c r="D19" s="26">
        <v>154880</v>
      </c>
      <c r="E19" s="25"/>
      <c r="F19" s="23"/>
      <c r="G19" s="21"/>
      <c r="H19" s="21"/>
      <c r="I19" s="6"/>
    </row>
    <row r="20" spans="1:9" ht="13.5">
      <c r="A20" s="5"/>
      <c r="B20" s="18"/>
      <c r="C20" s="28" t="s">
        <v>30</v>
      </c>
      <c r="D20" s="26">
        <v>30250</v>
      </c>
      <c r="E20" s="25"/>
      <c r="F20" s="23"/>
      <c r="G20" s="21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4</v>
      </c>
      <c r="B22" s="18" t="s">
        <v>20</v>
      </c>
      <c r="C22" s="26">
        <v>1718373</v>
      </c>
      <c r="D22" s="29">
        <f>SUM(D23:D24)</f>
        <v>423500</v>
      </c>
      <c r="E22" s="25">
        <f>(D22*100)/C22</f>
        <v>24.645405857750326</v>
      </c>
      <c r="F22" s="23">
        <v>4.2</v>
      </c>
      <c r="G22" s="23">
        <v>4.2</v>
      </c>
      <c r="H22" s="21">
        <f>(G22*100)/F22-100</f>
        <v>0</v>
      </c>
      <c r="I22" s="6">
        <f>FLOOR(G22,0.00001)*D22</f>
        <v>1778700</v>
      </c>
    </row>
    <row r="23" spans="1:9" ht="13.5">
      <c r="A23" s="5"/>
      <c r="B23" s="18"/>
      <c r="C23" s="28" t="s">
        <v>29</v>
      </c>
      <c r="D23" s="26">
        <v>60500</v>
      </c>
      <c r="E23" s="22"/>
      <c r="F23" s="23"/>
      <c r="G23" s="24"/>
      <c r="H23" s="21"/>
      <c r="I23" s="6"/>
    </row>
    <row r="24" spans="1:9" ht="13.5">
      <c r="A24" s="5"/>
      <c r="B24" s="18"/>
      <c r="C24" s="28" t="s">
        <v>25</v>
      </c>
      <c r="D24" s="26">
        <v>363000</v>
      </c>
      <c r="E24" s="22"/>
      <c r="F24" s="23"/>
      <c r="G24" s="24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5">
        <v>5</v>
      </c>
      <c r="B26" s="18" t="s">
        <v>23</v>
      </c>
      <c r="C26" s="26">
        <v>1695175</v>
      </c>
      <c r="D26" s="29">
        <f>SUM(D27:D28)</f>
        <v>1663750</v>
      </c>
      <c r="E26" s="25">
        <f>(D26*100)/C26</f>
        <v>98.14620909345643</v>
      </c>
      <c r="F26" s="23">
        <v>4.42</v>
      </c>
      <c r="G26" s="23">
        <v>4.42</v>
      </c>
      <c r="H26" s="21">
        <f>(G26*100)/F26-100</f>
        <v>0</v>
      </c>
      <c r="I26" s="6">
        <f>FLOOR(G26,0.00001)*D26</f>
        <v>7353775</v>
      </c>
    </row>
    <row r="27" spans="1:9" ht="13.5">
      <c r="A27" s="5"/>
      <c r="B27" s="18"/>
      <c r="C27" s="28" t="s">
        <v>24</v>
      </c>
      <c r="D27" s="26">
        <v>90750</v>
      </c>
      <c r="E27" s="22"/>
      <c r="F27" s="23"/>
      <c r="G27" s="24"/>
      <c r="H27" s="21"/>
      <c r="I27" s="6"/>
    </row>
    <row r="28" spans="1:9" ht="13.5">
      <c r="A28" s="5"/>
      <c r="B28" s="18"/>
      <c r="C28" s="28" t="s">
        <v>26</v>
      </c>
      <c r="D28" s="26">
        <v>1573000</v>
      </c>
      <c r="E28" s="22"/>
      <c r="F28" s="23"/>
      <c r="G28" s="24"/>
      <c r="H28" s="21"/>
      <c r="I28" s="6"/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5">
        <v>6</v>
      </c>
      <c r="B30" s="18" t="s">
        <v>21</v>
      </c>
      <c r="C30" s="26">
        <v>93929</v>
      </c>
      <c r="D30" s="29">
        <f>SUM(D31:D31)</f>
        <v>0</v>
      </c>
      <c r="E30" s="25">
        <f>(D30*100)/C30</f>
        <v>0</v>
      </c>
      <c r="F30" s="23">
        <v>4.2</v>
      </c>
      <c r="G30" s="21">
        <v>0</v>
      </c>
      <c r="H30" s="21">
        <v>0</v>
      </c>
      <c r="I30" s="6">
        <f>FLOOR(G30,0.00001)*D30</f>
        <v>0</v>
      </c>
    </row>
    <row r="31" spans="1:9" ht="13.5">
      <c r="A31" s="5"/>
      <c r="B31" s="18"/>
      <c r="C31" s="28" t="s">
        <v>22</v>
      </c>
      <c r="D31" s="26"/>
      <c r="E31" s="25"/>
      <c r="F31" s="23"/>
      <c r="G31" s="23"/>
      <c r="H31" s="21"/>
      <c r="I31" s="6"/>
    </row>
    <row r="32" spans="1:9" ht="13.5">
      <c r="A32" s="5"/>
      <c r="B32" s="18"/>
      <c r="C32" s="28"/>
      <c r="D32" s="26"/>
      <c r="E32" s="22"/>
      <c r="F32" s="23"/>
      <c r="G32" s="24"/>
      <c r="H32" s="21"/>
      <c r="I32" s="6"/>
    </row>
    <row r="33" spans="1:9" ht="13.5">
      <c r="A33" s="5">
        <v>7</v>
      </c>
      <c r="B33" s="18" t="s">
        <v>21</v>
      </c>
      <c r="C33" s="26">
        <v>8541</v>
      </c>
      <c r="D33" s="29">
        <f>SUM(D34:D34)</f>
        <v>0</v>
      </c>
      <c r="E33" s="25">
        <f>(D33*100)/C33</f>
        <v>0</v>
      </c>
      <c r="F33" s="23">
        <v>4.2</v>
      </c>
      <c r="G33" s="21">
        <v>0</v>
      </c>
      <c r="H33" s="21">
        <v>0</v>
      </c>
      <c r="I33" s="6">
        <f>FLOOR(G33,0.00001)*D33</f>
        <v>0</v>
      </c>
    </row>
    <row r="34" spans="1:9" ht="13.5">
      <c r="A34" s="5"/>
      <c r="B34" s="18"/>
      <c r="C34" s="28" t="s">
        <v>22</v>
      </c>
      <c r="D34" s="26"/>
      <c r="E34" s="22"/>
      <c r="F34" s="23"/>
      <c r="G34" s="24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8</v>
      </c>
      <c r="B36" s="18" t="s">
        <v>21</v>
      </c>
      <c r="C36" s="26">
        <v>70618</v>
      </c>
      <c r="D36" s="29">
        <f>SUM(D37:D37)</f>
        <v>0</v>
      </c>
      <c r="E36" s="25">
        <f>(D36*100)/C36</f>
        <v>0</v>
      </c>
      <c r="F36" s="23">
        <v>4.2</v>
      </c>
      <c r="G36" s="21">
        <v>0</v>
      </c>
      <c r="H36" s="21">
        <v>0</v>
      </c>
      <c r="I36" s="6">
        <f>FLOOR(G36,0.00001)*D36</f>
        <v>0</v>
      </c>
    </row>
    <row r="37" spans="1:9" ht="13.5">
      <c r="A37" s="5"/>
      <c r="B37" s="18"/>
      <c r="C37" s="28" t="s">
        <v>22</v>
      </c>
      <c r="D37" s="26"/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>
        <v>9</v>
      </c>
      <c r="B39" s="18" t="s">
        <v>21</v>
      </c>
      <c r="C39" s="26">
        <v>1648</v>
      </c>
      <c r="D39" s="29">
        <f>SUM(D40:D40)</f>
        <v>0</v>
      </c>
      <c r="E39" s="25">
        <f>(D39*100)/C39</f>
        <v>0</v>
      </c>
      <c r="F39" s="23">
        <v>4.2</v>
      </c>
      <c r="G39" s="21">
        <v>0</v>
      </c>
      <c r="H39" s="21">
        <v>0</v>
      </c>
      <c r="I39" s="6">
        <f>FLOOR(G39,0.00001)*D39</f>
        <v>0</v>
      </c>
    </row>
    <row r="40" spans="1:9" ht="13.5">
      <c r="A40" s="5"/>
      <c r="B40" s="18"/>
      <c r="C40" s="28" t="s">
        <v>22</v>
      </c>
      <c r="D40" s="26"/>
      <c r="E40" s="22"/>
      <c r="F40" s="23"/>
      <c r="G40" s="24"/>
      <c r="H40" s="21"/>
      <c r="I40" s="6"/>
    </row>
    <row r="41" spans="1:9" ht="13.5">
      <c r="A41" s="5"/>
      <c r="B41" s="18"/>
      <c r="C41" s="28"/>
      <c r="D41" s="26"/>
      <c r="E41" s="22"/>
      <c r="F41" s="23"/>
      <c r="G41" s="24"/>
      <c r="H41" s="21"/>
      <c r="I41" s="6"/>
    </row>
    <row r="42" spans="1:9" ht="13.5">
      <c r="A42" s="5">
        <v>10</v>
      </c>
      <c r="B42" s="18" t="s">
        <v>21</v>
      </c>
      <c r="C42" s="26">
        <v>82660.5</v>
      </c>
      <c r="D42" s="29">
        <f>SUM(D43:D43)</f>
        <v>0</v>
      </c>
      <c r="E42" s="25">
        <f>(D42*100)/C42</f>
        <v>0</v>
      </c>
      <c r="F42" s="23">
        <v>4.2</v>
      </c>
      <c r="G42" s="21">
        <v>0</v>
      </c>
      <c r="H42" s="21">
        <v>0</v>
      </c>
      <c r="I42" s="6">
        <f>FLOOR(G42,0.00001)*D42</f>
        <v>0</v>
      </c>
    </row>
    <row r="43" spans="1:9" ht="13.5">
      <c r="A43" s="5"/>
      <c r="B43" s="18"/>
      <c r="C43" s="28" t="s">
        <v>22</v>
      </c>
      <c r="D43" s="26"/>
      <c r="E43" s="22"/>
      <c r="F43" s="23"/>
      <c r="G43" s="24"/>
      <c r="H43" s="21"/>
      <c r="I43" s="6"/>
    </row>
    <row r="44" spans="1:9" ht="13.5">
      <c r="A44" s="5"/>
      <c r="B44" s="18"/>
      <c r="C44" s="28"/>
      <c r="D44" s="26"/>
      <c r="E44" s="22"/>
      <c r="F44" s="23"/>
      <c r="G44" s="24"/>
      <c r="H44" s="21"/>
      <c r="I44" s="6"/>
    </row>
    <row r="45" spans="1:9" ht="13.5">
      <c r="A45" s="5">
        <v>11</v>
      </c>
      <c r="B45" s="18" t="s">
        <v>21</v>
      </c>
      <c r="C45" s="26">
        <v>15034.5</v>
      </c>
      <c r="D45" s="29">
        <f>SUM(D46:D46)</f>
        <v>0</v>
      </c>
      <c r="E45" s="25">
        <f>(D45*100)/C45</f>
        <v>0</v>
      </c>
      <c r="F45" s="23">
        <v>4.2</v>
      </c>
      <c r="G45" s="21">
        <v>0</v>
      </c>
      <c r="H45" s="21">
        <v>0</v>
      </c>
      <c r="I45" s="6">
        <f>FLOOR(G45,0.00001)*D45</f>
        <v>0</v>
      </c>
    </row>
    <row r="46" spans="1:9" ht="13.5">
      <c r="A46" s="5"/>
      <c r="B46" s="18"/>
      <c r="C46" s="28" t="s">
        <v>22</v>
      </c>
      <c r="D46" s="26"/>
      <c r="E46" s="22"/>
      <c r="F46" s="23"/>
      <c r="G46" s="24"/>
      <c r="H46" s="21"/>
      <c r="I46" s="6"/>
    </row>
    <row r="47" spans="1:9" ht="13.5">
      <c r="A47" s="5"/>
      <c r="B47" s="18"/>
      <c r="C47" s="28"/>
      <c r="D47" s="26"/>
      <c r="E47" s="22"/>
      <c r="F47" s="23"/>
      <c r="G47" s="24"/>
      <c r="H47" s="21"/>
      <c r="I47" s="6"/>
    </row>
    <row r="48" spans="1:9" ht="13.5">
      <c r="A48" s="10"/>
      <c r="B48" s="12" t="s">
        <v>14</v>
      </c>
      <c r="C48" s="27">
        <f>SUM(C10:C47)</f>
        <v>4394408.5</v>
      </c>
      <c r="D48" s="30">
        <f>SUM(D10,D15,D18,D22,D26,D30,D33,D36,D39,D42,D45)</f>
        <v>2513380</v>
      </c>
      <c r="E48" s="19">
        <f>(D48*100)/C48</f>
        <v>57.194955817148085</v>
      </c>
      <c r="F48" s="15"/>
      <c r="G48" s="15"/>
      <c r="H48" s="11"/>
      <c r="I48" s="20">
        <f>SUM(I10:I47)</f>
        <v>10934271</v>
      </c>
    </row>
    <row r="49" spans="1:9" ht="13.5">
      <c r="A49" s="5"/>
      <c r="B49" s="18"/>
      <c r="C49" s="28"/>
      <c r="D49" s="26"/>
      <c r="E49" s="22"/>
      <c r="F49" s="23"/>
      <c r="G49" s="24"/>
      <c r="H49" s="21"/>
      <c r="I49" s="6"/>
    </row>
    <row r="50" spans="1:9" ht="13.5">
      <c r="A50" s="13"/>
      <c r="B50" s="12" t="s">
        <v>12</v>
      </c>
      <c r="C50" s="27">
        <f>SUM(C48)</f>
        <v>4394408.5</v>
      </c>
      <c r="D50" s="27">
        <f>SUM(D48)</f>
        <v>2513380</v>
      </c>
      <c r="E50" s="19">
        <f>(D50*100)/C50</f>
        <v>57.194955817148085</v>
      </c>
      <c r="F50" s="14"/>
      <c r="G50" s="14"/>
      <c r="H50" s="14"/>
      <c r="I50" s="31">
        <f>SUM(I48)</f>
        <v>10934271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2011-10-07T13:18:52Z</cp:lastPrinted>
  <dcterms:created xsi:type="dcterms:W3CDTF">2005-05-09T20:19:33Z</dcterms:created>
  <dcterms:modified xsi:type="dcterms:W3CDTF">2011-10-07T13:19:04Z</dcterms:modified>
  <cp:category/>
  <cp:version/>
  <cp:contentType/>
  <cp:contentStatus/>
</cp:coreProperties>
</file>