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6 MILHO VENDA " sheetId="1" r:id="rId1"/>
  </sheets>
  <definedNames/>
  <calcPr fullCalcOnLoad="1"/>
</workbook>
</file>

<file path=xl/sharedStrings.xml><?xml version="1.0" encoding="utf-8"?>
<sst xmlns="http://schemas.openxmlformats.org/spreadsheetml/2006/main" count="126" uniqueCount="29">
  <si>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</si>
  <si>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</si>
  <si>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</si>
  <si>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</si>
  <si>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</si>
  <si>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</si>
  <si>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</si>
  <si>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</si>
  <si>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</si>
  <si>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</si>
  <si>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</si>
  <si>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</si>
  <si>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</si>
  <si>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</si>
  <si>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</si>
  <si>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</si>
  <si>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</si>
  <si>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</si>
  <si>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</si>
  <si>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</si>
  <si>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</si>
  <si>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Rolandia</t>
  </si>
  <si>
    <t>SP</t>
  </si>
  <si>
    <t>Garea</t>
  </si>
  <si>
    <t>BCML</t>
  </si>
  <si>
    <t xml:space="preserve">        AVISO DE VENDA DE CAFÉ EM GRÃOS – Nº 416/11 - 14/10/2011</t>
  </si>
  <si>
    <t>MG</t>
  </si>
  <si>
    <t>São Sebastião Paraiso</t>
  </si>
  <si>
    <t>CANCELADO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</si>
</sst>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">
      <selection activeCell="E162" sqref="E16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13.5">
      <c r="A8" s="35" t="s">
        <v>26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27</v>
      </c>
      <c r="C10" s="27">
        <v>28760</v>
      </c>
      <c r="D10" s="30">
        <f>SUM(D11:D11)</f>
        <v>0</v>
      </c>
      <c r="E10" s="26">
        <f>(D10*100)/C10</f>
        <v>0</v>
      </c>
      <c r="F10" s="24">
        <v>7.8375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19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27</v>
      </c>
      <c r="C13" s="27">
        <v>27216</v>
      </c>
      <c r="D13" s="30">
        <f>SUM(D14:D14)</f>
        <v>0</v>
      </c>
      <c r="E13" s="26">
        <f>(D13*100)/C13</f>
        <v>0</v>
      </c>
      <c r="F13" s="24">
        <v>7.8375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19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27</v>
      </c>
      <c r="C16" s="27">
        <v>1390</v>
      </c>
      <c r="D16" s="30">
        <f>SUM(D17:D17)</f>
        <v>0</v>
      </c>
      <c r="E16" s="26">
        <f>(D16*100)/C16</f>
        <v>0</v>
      </c>
      <c r="F16" s="24">
        <v>7.8375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19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27</v>
      </c>
      <c r="C19" s="27">
        <v>18310</v>
      </c>
      <c r="D19" s="30">
        <f>SUM(D20:D20)</f>
        <v>0</v>
      </c>
      <c r="E19" s="26">
        <f>(D19*100)/C19</f>
        <v>0</v>
      </c>
      <c r="F19" s="24">
        <v>7.8375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19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27</v>
      </c>
      <c r="C22" s="27">
        <v>33324</v>
      </c>
      <c r="D22" s="30">
        <f>SUM(D23:D23)</f>
        <v>0</v>
      </c>
      <c r="E22" s="26">
        <f>(D22*100)/C22</f>
        <v>0</v>
      </c>
      <c r="F22" s="24">
        <v>7.8375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19</v>
      </c>
      <c r="D23" s="27"/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27</v>
      </c>
      <c r="C25" s="27">
        <v>5830</v>
      </c>
      <c r="D25" s="30">
        <f>SUM(D26:D26)</f>
        <v>0</v>
      </c>
      <c r="E25" s="26">
        <f>(D25*100)/C25</f>
        <v>0</v>
      </c>
      <c r="F25" s="24">
        <v>7.8375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19</v>
      </c>
      <c r="D26" s="27"/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27</v>
      </c>
      <c r="C28" s="27">
        <v>24180</v>
      </c>
      <c r="D28" s="30">
        <f>SUM(D29:D29)</f>
        <v>0</v>
      </c>
      <c r="E28" s="26">
        <f>(D28*100)/C28</f>
        <v>0</v>
      </c>
      <c r="F28" s="24">
        <v>7.8375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19</v>
      </c>
      <c r="D29" s="27"/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27</v>
      </c>
      <c r="C31" s="27">
        <v>24200</v>
      </c>
      <c r="D31" s="30">
        <f>SUM(D32:D32)</f>
        <v>0</v>
      </c>
      <c r="E31" s="26">
        <f>(D31*100)/C31</f>
        <v>0</v>
      </c>
      <c r="F31" s="24">
        <v>7.8375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19</v>
      </c>
      <c r="D32" s="27"/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27</v>
      </c>
      <c r="C34" s="27">
        <v>12100</v>
      </c>
      <c r="D34" s="30">
        <f>SUM(D35:D35)</f>
        <v>0</v>
      </c>
      <c r="E34" s="26">
        <f>(D34*100)/C34</f>
        <v>0</v>
      </c>
      <c r="F34" s="24">
        <v>7.8375</v>
      </c>
      <c r="G34" s="22">
        <v>0</v>
      </c>
      <c r="H34" s="22">
        <v>0</v>
      </c>
      <c r="I34" s="6">
        <f>FLOOR(G34,0.00001)*D34</f>
        <v>0</v>
      </c>
    </row>
    <row r="35" spans="1:9" ht="13.5">
      <c r="A35" s="5"/>
      <c r="B35" s="19"/>
      <c r="C35" s="29" t="s">
        <v>19</v>
      </c>
      <c r="D35" s="27"/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27</v>
      </c>
      <c r="C37" s="27">
        <v>18160</v>
      </c>
      <c r="D37" s="30">
        <f>SUM(D38:D38)</f>
        <v>0</v>
      </c>
      <c r="E37" s="26">
        <f>(D37*100)/C37</f>
        <v>0</v>
      </c>
      <c r="F37" s="24">
        <v>7.8375</v>
      </c>
      <c r="G37" s="22">
        <v>0</v>
      </c>
      <c r="H37" s="22">
        <v>0</v>
      </c>
      <c r="I37" s="6">
        <f>FLOOR(G37,0.00001)*D37</f>
        <v>0</v>
      </c>
    </row>
    <row r="38" spans="1:9" ht="13.5">
      <c r="A38" s="5"/>
      <c r="B38" s="19"/>
      <c r="C38" s="29" t="s">
        <v>19</v>
      </c>
      <c r="D38" s="27"/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27</v>
      </c>
      <c r="C40" s="27">
        <v>10581</v>
      </c>
      <c r="D40" s="30">
        <f>SUM(D41:D41)</f>
        <v>0</v>
      </c>
      <c r="E40" s="26">
        <f>(D40*100)/C40</f>
        <v>0</v>
      </c>
      <c r="F40" s="24">
        <v>7.8375</v>
      </c>
      <c r="G40" s="22">
        <v>0</v>
      </c>
      <c r="H40" s="22">
        <v>0</v>
      </c>
      <c r="I40" s="6">
        <f>FLOOR(G40,0.00001)*D40</f>
        <v>0</v>
      </c>
    </row>
    <row r="41" spans="1:9" ht="13.5">
      <c r="A41" s="5"/>
      <c r="B41" s="19"/>
      <c r="C41" s="29" t="s">
        <v>19</v>
      </c>
      <c r="D41" s="27"/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27</v>
      </c>
      <c r="C43" s="27">
        <v>24190</v>
      </c>
      <c r="D43" s="30">
        <f>SUM(D44:D44)</f>
        <v>0</v>
      </c>
      <c r="E43" s="26">
        <f>(D43*100)/C43</f>
        <v>0</v>
      </c>
      <c r="F43" s="24">
        <v>7.8375</v>
      </c>
      <c r="G43" s="22">
        <v>0</v>
      </c>
      <c r="H43" s="22">
        <v>0</v>
      </c>
      <c r="I43" s="6">
        <f>FLOOR(G43,0.00001)*D43</f>
        <v>0</v>
      </c>
    </row>
    <row r="44" spans="1:9" ht="13.5">
      <c r="A44" s="5"/>
      <c r="B44" s="19"/>
      <c r="C44" s="29" t="s">
        <v>19</v>
      </c>
      <c r="D44" s="27"/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27</v>
      </c>
      <c r="C46" s="27">
        <v>4534</v>
      </c>
      <c r="D46" s="30">
        <f>SUM(D47:D47)</f>
        <v>0</v>
      </c>
      <c r="E46" s="26">
        <f>(D46*100)/C46</f>
        <v>0</v>
      </c>
      <c r="F46" s="24">
        <v>7.8375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19</v>
      </c>
      <c r="D47" s="27"/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14</v>
      </c>
      <c r="B49" s="19" t="s">
        <v>27</v>
      </c>
      <c r="C49" s="27">
        <v>15120</v>
      </c>
      <c r="D49" s="30">
        <f>SUM(D50:D50)</f>
        <v>0</v>
      </c>
      <c r="E49" s="26">
        <f>(D49*100)/C49</f>
        <v>0</v>
      </c>
      <c r="F49" s="24">
        <v>7.8375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19</v>
      </c>
      <c r="D50" s="27"/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15</v>
      </c>
      <c r="B52" s="19" t="s">
        <v>27</v>
      </c>
      <c r="C52" s="27">
        <v>605</v>
      </c>
      <c r="D52" s="30">
        <f>SUM(D53:D53)</f>
        <v>0</v>
      </c>
      <c r="E52" s="26">
        <f>(D52*100)/C52</f>
        <v>0</v>
      </c>
      <c r="F52" s="24">
        <v>7.8375</v>
      </c>
      <c r="G52" s="22">
        <v>0</v>
      </c>
      <c r="H52" s="22">
        <v>0</v>
      </c>
      <c r="I52" s="6">
        <f>FLOOR(G52,0.00001)*D52</f>
        <v>0</v>
      </c>
    </row>
    <row r="53" spans="1:9" ht="13.5">
      <c r="A53" s="5"/>
      <c r="B53" s="19"/>
      <c r="C53" s="29" t="s">
        <v>19</v>
      </c>
      <c r="D53" s="27"/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16</v>
      </c>
      <c r="B55" s="19" t="s">
        <v>27</v>
      </c>
      <c r="C55" s="27">
        <v>15115</v>
      </c>
      <c r="D55" s="30">
        <f>SUM(D56:D56)</f>
        <v>0</v>
      </c>
      <c r="E55" s="26">
        <f>(D55*100)/C55</f>
        <v>0</v>
      </c>
      <c r="F55" s="24">
        <v>7.8375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19</v>
      </c>
      <c r="D56" s="27"/>
      <c r="E56" s="23"/>
      <c r="F56" s="24"/>
      <c r="G56" s="25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17</v>
      </c>
      <c r="B58" s="19" t="s">
        <v>27</v>
      </c>
      <c r="C58" s="27">
        <v>33282</v>
      </c>
      <c r="D58" s="30">
        <f>SUM(D59:D59)</f>
        <v>0</v>
      </c>
      <c r="E58" s="26">
        <f>(D58*100)/C58</f>
        <v>0</v>
      </c>
      <c r="F58" s="24">
        <v>7.8375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19</v>
      </c>
      <c r="D59" s="27"/>
      <c r="E59" s="23"/>
      <c r="F59" s="24"/>
      <c r="G59" s="25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18</v>
      </c>
      <c r="B61" s="19" t="s">
        <v>27</v>
      </c>
      <c r="C61" s="27">
        <v>20573</v>
      </c>
      <c r="D61" s="30">
        <f>SUM(D62:D62)</f>
        <v>0</v>
      </c>
      <c r="E61" s="26">
        <f>(D61*100)/C61</f>
        <v>0</v>
      </c>
      <c r="F61" s="24">
        <v>7.8375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19</v>
      </c>
      <c r="D62" s="27"/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19</v>
      </c>
      <c r="B64" s="19" t="s">
        <v>27</v>
      </c>
      <c r="C64" s="27">
        <v>12100</v>
      </c>
      <c r="D64" s="30">
        <f>SUM(D65:D65)</f>
        <v>0</v>
      </c>
      <c r="E64" s="26">
        <f>(D64*100)/C64</f>
        <v>0</v>
      </c>
      <c r="F64" s="24">
        <v>7.8375</v>
      </c>
      <c r="G64" s="22">
        <v>0</v>
      </c>
      <c r="H64" s="22">
        <v>0</v>
      </c>
      <c r="I64" s="6">
        <f>FLOOR(G64,0.00001)*D64</f>
        <v>0</v>
      </c>
    </row>
    <row r="65" spans="1:9" ht="13.5">
      <c r="A65" s="5"/>
      <c r="B65" s="19"/>
      <c r="C65" s="29" t="s">
        <v>19</v>
      </c>
      <c r="D65" s="27"/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20</v>
      </c>
      <c r="B67" s="19" t="s">
        <v>27</v>
      </c>
      <c r="C67" s="27">
        <v>12100</v>
      </c>
      <c r="D67" s="30">
        <f>SUM(D68:D68)</f>
        <v>0</v>
      </c>
      <c r="E67" s="26">
        <f>(D67*100)/C67</f>
        <v>0</v>
      </c>
      <c r="F67" s="24">
        <v>7.8375</v>
      </c>
      <c r="G67" s="22">
        <v>0</v>
      </c>
      <c r="H67" s="22">
        <v>0</v>
      </c>
      <c r="I67" s="6">
        <f>FLOOR(G67,0.00001)*D67</f>
        <v>0</v>
      </c>
    </row>
    <row r="68" spans="1:9" ht="13.5">
      <c r="A68" s="5"/>
      <c r="B68" s="19"/>
      <c r="C68" s="29" t="s">
        <v>19</v>
      </c>
      <c r="D68" s="27"/>
      <c r="E68" s="23"/>
      <c r="F68" s="24"/>
      <c r="G68" s="25"/>
      <c r="H68" s="22"/>
      <c r="I68" s="6"/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5">
        <v>21</v>
      </c>
      <c r="B70" s="19" t="s">
        <v>27</v>
      </c>
      <c r="C70" s="27">
        <v>20574</v>
      </c>
      <c r="D70" s="30">
        <f>SUM(D71:D71)</f>
        <v>0</v>
      </c>
      <c r="E70" s="26">
        <f>(D70*100)/C70</f>
        <v>0</v>
      </c>
      <c r="F70" s="24">
        <v>7.8375</v>
      </c>
      <c r="G70" s="22">
        <v>0</v>
      </c>
      <c r="H70" s="22">
        <v>0</v>
      </c>
      <c r="I70" s="6">
        <f>FLOOR(G70,0.00001)*D70</f>
        <v>0</v>
      </c>
    </row>
    <row r="71" spans="1:9" ht="13.5">
      <c r="A71" s="5"/>
      <c r="B71" s="19"/>
      <c r="C71" s="29" t="s">
        <v>19</v>
      </c>
      <c r="D71" s="27"/>
      <c r="E71" s="23"/>
      <c r="F71" s="24"/>
      <c r="G71" s="25"/>
      <c r="H71" s="22"/>
      <c r="I71" s="6"/>
    </row>
    <row r="72" spans="1:9" ht="13.5">
      <c r="A72" s="5"/>
      <c r="B72" s="19"/>
      <c r="C72" s="29"/>
      <c r="D72" s="27"/>
      <c r="E72" s="23"/>
      <c r="F72" s="24"/>
      <c r="G72" s="25"/>
      <c r="H72" s="22"/>
      <c r="I72" s="6"/>
    </row>
    <row r="73" spans="1:9" ht="13.5">
      <c r="A73" s="5">
        <v>22</v>
      </c>
      <c r="B73" s="19" t="s">
        <v>27</v>
      </c>
      <c r="C73" s="27">
        <v>24777</v>
      </c>
      <c r="D73" s="30">
        <f>SUM(D74:D74)</f>
        <v>0</v>
      </c>
      <c r="E73" s="26">
        <f>(D73*100)/C73</f>
        <v>0</v>
      </c>
      <c r="F73" s="24">
        <v>7.8375</v>
      </c>
      <c r="G73" s="22">
        <v>0</v>
      </c>
      <c r="H73" s="22">
        <v>0</v>
      </c>
      <c r="I73" s="6">
        <f>FLOOR(G73,0.00001)*D73</f>
        <v>0</v>
      </c>
    </row>
    <row r="74" spans="1:9" ht="13.5">
      <c r="A74" s="5"/>
      <c r="B74" s="19"/>
      <c r="C74" s="29" t="s">
        <v>19</v>
      </c>
      <c r="D74" s="27"/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23</v>
      </c>
      <c r="B76" s="19" t="s">
        <v>27</v>
      </c>
      <c r="C76" s="27">
        <v>28743</v>
      </c>
      <c r="D76" s="30">
        <f>SUM(D77:D77)</f>
        <v>0</v>
      </c>
      <c r="E76" s="26">
        <f>(D76*100)/C76</f>
        <v>0</v>
      </c>
      <c r="F76" s="24">
        <v>7.8375</v>
      </c>
      <c r="G76" s="22">
        <v>0</v>
      </c>
      <c r="H76" s="22">
        <v>0</v>
      </c>
      <c r="I76" s="6">
        <f>FLOOR(G76,0.00001)*D76</f>
        <v>0</v>
      </c>
    </row>
    <row r="77" spans="1:9" ht="13.5">
      <c r="A77" s="5"/>
      <c r="B77" s="19"/>
      <c r="C77" s="29" t="s">
        <v>19</v>
      </c>
      <c r="D77" s="27"/>
      <c r="E77" s="23"/>
      <c r="F77" s="24"/>
      <c r="G77" s="25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24</v>
      </c>
      <c r="B79" s="19" t="s">
        <v>27</v>
      </c>
      <c r="C79" s="27">
        <v>33298</v>
      </c>
      <c r="D79" s="30">
        <f>SUM(D80:D80)</f>
        <v>0</v>
      </c>
      <c r="E79" s="26">
        <f>(D79*100)/C79</f>
        <v>0</v>
      </c>
      <c r="F79" s="24">
        <v>7.8375</v>
      </c>
      <c r="G79" s="22">
        <v>0</v>
      </c>
      <c r="H79" s="22">
        <v>0</v>
      </c>
      <c r="I79" s="6">
        <f>FLOOR(G79,0.00001)*D79</f>
        <v>0</v>
      </c>
    </row>
    <row r="80" spans="1:9" ht="13.5">
      <c r="A80" s="5"/>
      <c r="B80" s="19"/>
      <c r="C80" s="29" t="s">
        <v>19</v>
      </c>
      <c r="D80" s="27"/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5">
        <v>25</v>
      </c>
      <c r="B82" s="19" t="s">
        <v>27</v>
      </c>
      <c r="C82" s="27">
        <v>28743</v>
      </c>
      <c r="D82" s="30">
        <f>SUM(D83:D83)</f>
        <v>0</v>
      </c>
      <c r="E82" s="26">
        <f>(D82*100)/C82</f>
        <v>0</v>
      </c>
      <c r="F82" s="24">
        <v>7.8375</v>
      </c>
      <c r="G82" s="22">
        <v>0</v>
      </c>
      <c r="H82" s="22">
        <v>0</v>
      </c>
      <c r="I82" s="6">
        <f>FLOOR(G82,0.00001)*D82</f>
        <v>0</v>
      </c>
    </row>
    <row r="83" spans="1:9" ht="13.5">
      <c r="A83" s="5"/>
      <c r="B83" s="19"/>
      <c r="C83" s="29" t="s">
        <v>19</v>
      </c>
      <c r="D83" s="27"/>
      <c r="E83" s="23"/>
      <c r="F83" s="24"/>
      <c r="G83" s="25"/>
      <c r="H83" s="22"/>
      <c r="I83" s="6"/>
    </row>
    <row r="84" spans="1:9" ht="13.5">
      <c r="A84" s="5"/>
      <c r="B84" s="19"/>
      <c r="C84" s="29"/>
      <c r="D84" s="27"/>
      <c r="E84" s="23"/>
      <c r="F84" s="24"/>
      <c r="G84" s="25"/>
      <c r="H84" s="22"/>
      <c r="I84" s="6"/>
    </row>
    <row r="85" spans="1:9" ht="13.5">
      <c r="A85" s="5">
        <v>26</v>
      </c>
      <c r="B85" s="19" t="s">
        <v>27</v>
      </c>
      <c r="C85" s="27">
        <v>26317</v>
      </c>
      <c r="D85" s="30">
        <f>SUM(D86:D86)</f>
        <v>0</v>
      </c>
      <c r="E85" s="26">
        <f>(D85*100)/C85</f>
        <v>0</v>
      </c>
      <c r="F85" s="24">
        <v>7.8375</v>
      </c>
      <c r="G85" s="22">
        <v>0</v>
      </c>
      <c r="H85" s="22">
        <v>0</v>
      </c>
      <c r="I85" s="6">
        <f>FLOOR(G85,0.00001)*D85</f>
        <v>0</v>
      </c>
    </row>
    <row r="86" spans="1:9" ht="13.5">
      <c r="A86" s="5"/>
      <c r="B86" s="19"/>
      <c r="C86" s="29" t="s">
        <v>19</v>
      </c>
      <c r="D86" s="27"/>
      <c r="E86" s="23"/>
      <c r="F86" s="24"/>
      <c r="G86" s="25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5">
        <v>27</v>
      </c>
      <c r="B88" s="19" t="s">
        <v>27</v>
      </c>
      <c r="C88" s="27">
        <v>33275</v>
      </c>
      <c r="D88" s="30">
        <f>SUM(D89:D89)</f>
        <v>0</v>
      </c>
      <c r="E88" s="26">
        <f>(D88*100)/C88</f>
        <v>0</v>
      </c>
      <c r="F88" s="24">
        <v>7.8375</v>
      </c>
      <c r="G88" s="22">
        <v>0</v>
      </c>
      <c r="H88" s="22">
        <v>0</v>
      </c>
      <c r="I88" s="6">
        <f>FLOOR(G88,0.00001)*D88</f>
        <v>0</v>
      </c>
    </row>
    <row r="89" spans="1:9" ht="13.5">
      <c r="A89" s="5"/>
      <c r="B89" s="19"/>
      <c r="C89" s="29" t="s">
        <v>19</v>
      </c>
      <c r="D89" s="27"/>
      <c r="E89" s="23"/>
      <c r="F89" s="24"/>
      <c r="G89" s="25"/>
      <c r="H89" s="22"/>
      <c r="I89" s="6"/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5">
        <v>28</v>
      </c>
      <c r="B91" s="19" t="s">
        <v>27</v>
      </c>
      <c r="C91" s="27">
        <v>18760</v>
      </c>
      <c r="D91" s="30">
        <f>SUM(D92:D92)</f>
        <v>0</v>
      </c>
      <c r="E91" s="26">
        <f>(D91*100)/C91</f>
        <v>0</v>
      </c>
      <c r="F91" s="24">
        <v>7.8375</v>
      </c>
      <c r="G91" s="22">
        <v>0</v>
      </c>
      <c r="H91" s="22">
        <v>0</v>
      </c>
      <c r="I91" s="6">
        <f>FLOOR(G91,0.00001)*D91</f>
        <v>0</v>
      </c>
    </row>
    <row r="92" spans="1:9" ht="13.5">
      <c r="A92" s="5"/>
      <c r="B92" s="19"/>
      <c r="C92" s="29" t="s">
        <v>19</v>
      </c>
      <c r="D92" s="27"/>
      <c r="E92" s="23"/>
      <c r="F92" s="24"/>
      <c r="G92" s="25"/>
      <c r="H92" s="22"/>
      <c r="I92" s="6"/>
    </row>
    <row r="93" spans="1:9" ht="13.5">
      <c r="A93" s="5"/>
      <c r="B93" s="19"/>
      <c r="C93" s="29"/>
      <c r="D93" s="27"/>
      <c r="E93" s="23"/>
      <c r="F93" s="24"/>
      <c r="G93" s="25"/>
      <c r="H93" s="22"/>
      <c r="I93" s="6"/>
    </row>
    <row r="94" spans="1:9" ht="13.5">
      <c r="A94" s="5">
        <v>29</v>
      </c>
      <c r="B94" s="19" t="s">
        <v>27</v>
      </c>
      <c r="C94" s="27">
        <v>9083</v>
      </c>
      <c r="D94" s="30">
        <f>SUM(D95:D95)</f>
        <v>0</v>
      </c>
      <c r="E94" s="26">
        <f>(D94*100)/C94</f>
        <v>0</v>
      </c>
      <c r="F94" s="24">
        <v>7.8375</v>
      </c>
      <c r="G94" s="22">
        <v>0</v>
      </c>
      <c r="H94" s="22">
        <v>0</v>
      </c>
      <c r="I94" s="6">
        <f>FLOOR(G94,0.00001)*D94</f>
        <v>0</v>
      </c>
    </row>
    <row r="95" spans="1:9" ht="13.5">
      <c r="A95" s="5"/>
      <c r="B95" s="19"/>
      <c r="C95" s="29" t="s">
        <v>19</v>
      </c>
      <c r="D95" s="27"/>
      <c r="E95" s="23"/>
      <c r="F95" s="24"/>
      <c r="G95" s="25"/>
      <c r="H95" s="22"/>
      <c r="I95" s="6"/>
    </row>
    <row r="96" spans="1:9" ht="13.5">
      <c r="A96" s="5"/>
      <c r="B96" s="19"/>
      <c r="C96" s="29"/>
      <c r="D96" s="27"/>
      <c r="E96" s="23"/>
      <c r="F96" s="24"/>
      <c r="G96" s="25"/>
      <c r="H96" s="22"/>
      <c r="I96" s="6"/>
    </row>
    <row r="97" spans="1:9" ht="13.5">
      <c r="A97" s="5">
        <v>30</v>
      </c>
      <c r="B97" s="19" t="s">
        <v>27</v>
      </c>
      <c r="C97" s="27">
        <v>26540</v>
      </c>
      <c r="D97" s="30">
        <f>SUM(D98:D98)</f>
        <v>0</v>
      </c>
      <c r="E97" s="26">
        <f>(D97*100)/C97</f>
        <v>0</v>
      </c>
      <c r="F97" s="24">
        <v>7.8375</v>
      </c>
      <c r="G97" s="22">
        <v>0</v>
      </c>
      <c r="H97" s="22">
        <v>0</v>
      </c>
      <c r="I97" s="6">
        <f>FLOOR(G97,0.00001)*D97</f>
        <v>0</v>
      </c>
    </row>
    <row r="98" spans="1:9" ht="13.5">
      <c r="A98" s="5"/>
      <c r="B98" s="19"/>
      <c r="C98" s="29" t="s">
        <v>19</v>
      </c>
      <c r="D98" s="27"/>
      <c r="E98" s="23"/>
      <c r="F98" s="24"/>
      <c r="G98" s="25"/>
      <c r="H98" s="22"/>
      <c r="I98" s="6"/>
    </row>
    <row r="99" spans="1:9" ht="13.5">
      <c r="A99" s="5"/>
      <c r="B99" s="19"/>
      <c r="C99" s="29"/>
      <c r="D99" s="27"/>
      <c r="E99" s="23"/>
      <c r="F99" s="24"/>
      <c r="G99" s="25"/>
      <c r="H99" s="22"/>
      <c r="I99" s="6"/>
    </row>
    <row r="100" spans="1:9" ht="13.5">
      <c r="A100" s="10"/>
      <c r="B100" s="13" t="s">
        <v>14</v>
      </c>
      <c r="C100" s="28">
        <f>SUM(C10:C97)</f>
        <v>591780</v>
      </c>
      <c r="D100" s="31">
        <f>SUM(D10,D13,D16,D19,D22,D25,D28,D31,D34,D37,D40,D43,D46,D49,D52,D55,D58,D61,D64,D67,D70,D73,D76,D79,D82,D85,D88,D91,D94,D97)</f>
        <v>0</v>
      </c>
      <c r="E100" s="20">
        <f>(D100*100)/C100</f>
        <v>0</v>
      </c>
      <c r="F100" s="16"/>
      <c r="G100" s="16"/>
      <c r="H100" s="11"/>
      <c r="I100" s="21">
        <f>SUM(I10:I97)</f>
        <v>0</v>
      </c>
    </row>
    <row r="101" spans="1:9" ht="13.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3.5">
      <c r="A102" s="35" t="s">
        <v>20</v>
      </c>
      <c r="B102" s="36"/>
      <c r="C102" s="36"/>
      <c r="D102" s="36"/>
      <c r="E102" s="36"/>
      <c r="F102" s="36"/>
      <c r="G102" s="36"/>
      <c r="H102" s="36"/>
      <c r="I102" s="37"/>
    </row>
    <row r="103" spans="1:9" ht="13.5">
      <c r="A103" s="8"/>
      <c r="B103" s="8"/>
      <c r="C103" s="8"/>
      <c r="D103" s="8"/>
      <c r="E103" s="8"/>
      <c r="F103" s="8"/>
      <c r="G103" s="8"/>
      <c r="H103" s="8"/>
      <c r="I103" s="9"/>
    </row>
    <row r="104" spans="1:9" ht="13.5">
      <c r="A104" s="5">
        <v>31</v>
      </c>
      <c r="B104" s="19" t="s">
        <v>21</v>
      </c>
      <c r="C104" s="27">
        <v>24210</v>
      </c>
      <c r="D104" s="30">
        <f>SUM(D105:D105)</f>
        <v>24210</v>
      </c>
      <c r="E104" s="26">
        <f>(D104*100)/C104</f>
        <v>100</v>
      </c>
      <c r="F104" s="24">
        <v>7.125</v>
      </c>
      <c r="G104" s="24">
        <v>7.125</v>
      </c>
      <c r="H104" s="22">
        <f>(G104*100)/F104-100</f>
        <v>0</v>
      </c>
      <c r="I104" s="6">
        <f>FLOOR(G104,0.00001)*D104</f>
        <v>172496.25000000003</v>
      </c>
    </row>
    <row r="105" spans="1:9" ht="13.5">
      <c r="A105" s="5"/>
      <c r="B105" s="19"/>
      <c r="C105" s="29" t="s">
        <v>24</v>
      </c>
      <c r="D105" s="27">
        <v>24210</v>
      </c>
      <c r="E105" s="26"/>
      <c r="F105" s="24"/>
      <c r="G105" s="22"/>
      <c r="H105" s="22"/>
      <c r="I105" s="6"/>
    </row>
    <row r="106" spans="1:9" ht="13.5">
      <c r="A106" s="5"/>
      <c r="B106" s="19"/>
      <c r="C106" s="29"/>
      <c r="D106" s="27"/>
      <c r="E106" s="26"/>
      <c r="F106" s="24"/>
      <c r="G106" s="22"/>
      <c r="H106" s="22"/>
      <c r="I106" s="6"/>
    </row>
    <row r="107" spans="1:9" ht="13.5">
      <c r="A107" s="5">
        <v>32</v>
      </c>
      <c r="B107" s="19" t="s">
        <v>21</v>
      </c>
      <c r="C107" s="27">
        <v>30265</v>
      </c>
      <c r="D107" s="30">
        <f>SUM(D108:D108)</f>
        <v>30265</v>
      </c>
      <c r="E107" s="26">
        <f>(D107*100)/C107</f>
        <v>100</v>
      </c>
      <c r="F107" s="24">
        <v>7.125</v>
      </c>
      <c r="G107" s="24">
        <v>7.125</v>
      </c>
      <c r="H107" s="22">
        <f>(G107*100)/F107-100</f>
        <v>0</v>
      </c>
      <c r="I107" s="6">
        <f>FLOOR(G107,0.00001)*D107</f>
        <v>215638.12500000003</v>
      </c>
    </row>
    <row r="108" spans="1:9" ht="13.5">
      <c r="A108" s="5"/>
      <c r="B108" s="19"/>
      <c r="C108" s="29" t="s">
        <v>24</v>
      </c>
      <c r="D108" s="27">
        <v>30265</v>
      </c>
      <c r="E108" s="26"/>
      <c r="F108" s="24"/>
      <c r="G108" s="22"/>
      <c r="H108" s="22"/>
      <c r="I108" s="6"/>
    </row>
    <row r="109" spans="1:9" ht="13.5">
      <c r="A109" s="5"/>
      <c r="B109" s="19"/>
      <c r="C109" s="29"/>
      <c r="D109" s="27"/>
      <c r="E109" s="26"/>
      <c r="F109" s="24"/>
      <c r="G109" s="22"/>
      <c r="H109" s="22"/>
      <c r="I109" s="6"/>
    </row>
    <row r="110" spans="1:9" ht="13.5">
      <c r="A110" s="5">
        <v>33</v>
      </c>
      <c r="B110" s="19" t="s">
        <v>21</v>
      </c>
      <c r="C110" s="27">
        <v>0</v>
      </c>
      <c r="D110" s="30">
        <f>SUM(D111:D111)</f>
        <v>0</v>
      </c>
      <c r="E110" s="22">
        <v>0</v>
      </c>
      <c r="F110" s="22">
        <v>0</v>
      </c>
      <c r="G110" s="22">
        <v>0</v>
      </c>
      <c r="H110" s="22">
        <v>0</v>
      </c>
      <c r="I110" s="6">
        <f>FLOOR(G110,0.00001)*D110</f>
        <v>0</v>
      </c>
    </row>
    <row r="111" spans="1:9" ht="13.5">
      <c r="A111" s="5"/>
      <c r="B111" s="19"/>
      <c r="C111" s="29" t="s">
        <v>28</v>
      </c>
      <c r="D111" s="27"/>
      <c r="E111" s="26"/>
      <c r="F111" s="24"/>
      <c r="G111" s="22"/>
      <c r="H111" s="22"/>
      <c r="I111" s="6"/>
    </row>
    <row r="112" spans="1:9" ht="13.5">
      <c r="A112" s="5"/>
      <c r="B112" s="19"/>
      <c r="C112" s="29"/>
      <c r="D112" s="27"/>
      <c r="E112" s="26"/>
      <c r="F112" s="24"/>
      <c r="G112" s="22"/>
      <c r="H112" s="22"/>
      <c r="I112" s="6"/>
    </row>
    <row r="113" spans="1:9" ht="13.5">
      <c r="A113" s="5">
        <v>34</v>
      </c>
      <c r="B113" s="19" t="s">
        <v>21</v>
      </c>
      <c r="C113" s="27">
        <v>0</v>
      </c>
      <c r="D113" s="30">
        <f>SUM(D114:D114)</f>
        <v>0</v>
      </c>
      <c r="E113" s="22">
        <v>0</v>
      </c>
      <c r="F113" s="22">
        <v>0</v>
      </c>
      <c r="G113" s="22">
        <v>0</v>
      </c>
      <c r="H113" s="22">
        <v>0</v>
      </c>
      <c r="I113" s="6">
        <f>FLOOR(G113,0.00001)*D113</f>
        <v>0</v>
      </c>
    </row>
    <row r="114" spans="1:9" ht="13.5">
      <c r="A114" s="5"/>
      <c r="B114" s="19"/>
      <c r="C114" s="29" t="s">
        <v>28</v>
      </c>
      <c r="D114" s="27"/>
      <c r="E114" s="26"/>
      <c r="F114" s="24"/>
      <c r="G114" s="22"/>
      <c r="H114" s="22"/>
      <c r="I114" s="6"/>
    </row>
    <row r="115" spans="1:9" ht="13.5">
      <c r="A115" s="5"/>
      <c r="B115" s="19"/>
      <c r="C115" s="29"/>
      <c r="D115" s="27"/>
      <c r="E115" s="26"/>
      <c r="F115" s="24"/>
      <c r="G115" s="22"/>
      <c r="H115" s="22"/>
      <c r="I115" s="6"/>
    </row>
    <row r="116" spans="1:9" ht="13.5">
      <c r="A116" s="5">
        <v>35</v>
      </c>
      <c r="B116" s="19" t="s">
        <v>21</v>
      </c>
      <c r="C116" s="27">
        <v>0</v>
      </c>
      <c r="D116" s="30">
        <f>SUM(D117:D117)</f>
        <v>0</v>
      </c>
      <c r="E116" s="22">
        <v>0</v>
      </c>
      <c r="F116" s="22">
        <v>0</v>
      </c>
      <c r="G116" s="22">
        <v>0</v>
      </c>
      <c r="H116" s="22">
        <v>0</v>
      </c>
      <c r="I116" s="6">
        <f>FLOOR(G116,0.00001)*D116</f>
        <v>0</v>
      </c>
    </row>
    <row r="117" spans="1:9" ht="13.5">
      <c r="A117" s="5"/>
      <c r="B117" s="19"/>
      <c r="C117" s="29" t="s">
        <v>28</v>
      </c>
      <c r="D117" s="27"/>
      <c r="E117" s="26"/>
      <c r="F117" s="24"/>
      <c r="G117" s="22"/>
      <c r="H117" s="22"/>
      <c r="I117" s="6"/>
    </row>
    <row r="118" spans="1:9" ht="13.5">
      <c r="A118" s="5"/>
      <c r="B118" s="19"/>
      <c r="C118" s="29"/>
      <c r="D118" s="27"/>
      <c r="E118" s="26"/>
      <c r="F118" s="24"/>
      <c r="G118" s="22"/>
      <c r="H118" s="22"/>
      <c r="I118" s="6"/>
    </row>
    <row r="119" spans="1:9" ht="13.5">
      <c r="A119" s="5">
        <v>36</v>
      </c>
      <c r="B119" s="19" t="s">
        <v>21</v>
      </c>
      <c r="C119" s="27">
        <v>0</v>
      </c>
      <c r="D119" s="30">
        <f>SUM(D120:D120)</f>
        <v>0</v>
      </c>
      <c r="E119" s="22">
        <v>0</v>
      </c>
      <c r="F119" s="22">
        <v>0</v>
      </c>
      <c r="G119" s="22">
        <v>0</v>
      </c>
      <c r="H119" s="22">
        <v>0</v>
      </c>
      <c r="I119" s="6">
        <f>FLOOR(G119,0.00001)*D119</f>
        <v>0</v>
      </c>
    </row>
    <row r="120" spans="1:9" ht="13.5">
      <c r="A120" s="5"/>
      <c r="B120" s="19"/>
      <c r="C120" s="29" t="s">
        <v>28</v>
      </c>
      <c r="D120" s="27"/>
      <c r="E120" s="26"/>
      <c r="F120" s="24"/>
      <c r="G120" s="22"/>
      <c r="H120" s="22"/>
      <c r="I120" s="6"/>
    </row>
    <row r="121" spans="1:9" ht="13.5">
      <c r="A121" s="5"/>
      <c r="B121" s="19"/>
      <c r="C121" s="29"/>
      <c r="D121" s="27"/>
      <c r="E121" s="26"/>
      <c r="F121" s="24"/>
      <c r="G121" s="22"/>
      <c r="H121" s="22"/>
      <c r="I121" s="6"/>
    </row>
    <row r="122" spans="1:9" ht="13.5">
      <c r="A122" s="5">
        <v>37</v>
      </c>
      <c r="B122" s="19" t="s">
        <v>21</v>
      </c>
      <c r="C122" s="27">
        <v>0</v>
      </c>
      <c r="D122" s="30">
        <f>SUM(D123:D123)</f>
        <v>0</v>
      </c>
      <c r="E122" s="22">
        <v>0</v>
      </c>
      <c r="F122" s="22">
        <v>0</v>
      </c>
      <c r="G122" s="22">
        <v>0</v>
      </c>
      <c r="H122" s="22">
        <v>0</v>
      </c>
      <c r="I122" s="6">
        <f>FLOOR(G122,0.00001)*D122</f>
        <v>0</v>
      </c>
    </row>
    <row r="123" spans="1:9" ht="13.5">
      <c r="A123" s="5"/>
      <c r="B123" s="19"/>
      <c r="C123" s="29" t="s">
        <v>28</v>
      </c>
      <c r="D123" s="27"/>
      <c r="E123" s="26"/>
      <c r="F123" s="24"/>
      <c r="G123" s="22"/>
      <c r="H123" s="22"/>
      <c r="I123" s="6"/>
    </row>
    <row r="124" spans="1:9" ht="13.5">
      <c r="A124" s="5"/>
      <c r="B124" s="19"/>
      <c r="C124" s="29"/>
      <c r="D124" s="27"/>
      <c r="E124" s="26"/>
      <c r="F124" s="24"/>
      <c r="G124" s="22"/>
      <c r="H124" s="22"/>
      <c r="I124" s="6"/>
    </row>
    <row r="125" spans="1:9" ht="13.5">
      <c r="A125" s="5">
        <v>38</v>
      </c>
      <c r="B125" s="19" t="s">
        <v>21</v>
      </c>
      <c r="C125" s="27">
        <v>0</v>
      </c>
      <c r="D125" s="30">
        <f>SUM(D126:D126)</f>
        <v>0</v>
      </c>
      <c r="E125" s="22">
        <v>0</v>
      </c>
      <c r="F125" s="22">
        <v>0</v>
      </c>
      <c r="G125" s="22">
        <v>0</v>
      </c>
      <c r="H125" s="22">
        <v>0</v>
      </c>
      <c r="I125" s="6">
        <f>FLOOR(G125,0.00001)*D125</f>
        <v>0</v>
      </c>
    </row>
    <row r="126" spans="1:9" ht="13.5">
      <c r="A126" s="5"/>
      <c r="B126" s="19"/>
      <c r="C126" s="29" t="s">
        <v>28</v>
      </c>
      <c r="D126" s="27"/>
      <c r="E126" s="26"/>
      <c r="F126" s="24"/>
      <c r="G126" s="22"/>
      <c r="H126" s="22"/>
      <c r="I126" s="6"/>
    </row>
    <row r="127" spans="1:9" ht="13.5">
      <c r="A127" s="5"/>
      <c r="B127" s="19"/>
      <c r="C127" s="29"/>
      <c r="D127" s="27"/>
      <c r="E127" s="26"/>
      <c r="F127" s="24"/>
      <c r="G127" s="22"/>
      <c r="H127" s="22"/>
      <c r="I127" s="6"/>
    </row>
    <row r="128" spans="1:9" ht="13.5">
      <c r="A128" s="5">
        <v>39</v>
      </c>
      <c r="B128" s="19" t="s">
        <v>21</v>
      </c>
      <c r="C128" s="27">
        <v>0</v>
      </c>
      <c r="D128" s="30">
        <f>SUM(D129:D129)</f>
        <v>0</v>
      </c>
      <c r="E128" s="22">
        <v>0</v>
      </c>
      <c r="F128" s="22">
        <v>0</v>
      </c>
      <c r="G128" s="22">
        <v>0</v>
      </c>
      <c r="H128" s="22">
        <v>0</v>
      </c>
      <c r="I128" s="6">
        <f>FLOOR(G128,0.00001)*D128</f>
        <v>0</v>
      </c>
    </row>
    <row r="129" spans="1:9" ht="13.5">
      <c r="A129" s="5"/>
      <c r="B129" s="19"/>
      <c r="C129" s="29" t="s">
        <v>28</v>
      </c>
      <c r="D129" s="27"/>
      <c r="E129" s="26"/>
      <c r="F129" s="24"/>
      <c r="G129" s="22"/>
      <c r="H129" s="22"/>
      <c r="I129" s="6"/>
    </row>
    <row r="130" spans="1:9" ht="13.5">
      <c r="A130" s="5"/>
      <c r="B130" s="19"/>
      <c r="C130" s="29"/>
      <c r="D130" s="27"/>
      <c r="E130" s="26"/>
      <c r="F130" s="24"/>
      <c r="G130" s="22"/>
      <c r="H130" s="22"/>
      <c r="I130" s="6"/>
    </row>
    <row r="131" spans="1:9" ht="13.5">
      <c r="A131" s="5">
        <v>40</v>
      </c>
      <c r="B131" s="19" t="s">
        <v>21</v>
      </c>
      <c r="C131" s="27">
        <v>0</v>
      </c>
      <c r="D131" s="30">
        <f>SUM(D132:D132)</f>
        <v>0</v>
      </c>
      <c r="E131" s="22">
        <v>0</v>
      </c>
      <c r="F131" s="22">
        <v>0</v>
      </c>
      <c r="G131" s="22">
        <v>0</v>
      </c>
      <c r="H131" s="22">
        <v>0</v>
      </c>
      <c r="I131" s="6">
        <f>FLOOR(G131,0.00001)*D131</f>
        <v>0</v>
      </c>
    </row>
    <row r="132" spans="1:9" ht="13.5">
      <c r="A132" s="5"/>
      <c r="B132" s="19"/>
      <c r="C132" s="29" t="s">
        <v>28</v>
      </c>
      <c r="D132" s="27"/>
      <c r="E132" s="26"/>
      <c r="F132" s="24"/>
      <c r="G132" s="22"/>
      <c r="H132" s="22"/>
      <c r="I132" s="6"/>
    </row>
    <row r="133" spans="1:9" ht="13.5">
      <c r="A133" s="5"/>
      <c r="B133" s="19"/>
      <c r="C133" s="29"/>
      <c r="D133" s="27"/>
      <c r="E133" s="26"/>
      <c r="F133" s="24"/>
      <c r="G133" s="22"/>
      <c r="H133" s="22"/>
      <c r="I133" s="6"/>
    </row>
    <row r="134" spans="1:9" ht="13.5">
      <c r="A134" s="5">
        <v>41</v>
      </c>
      <c r="B134" s="19" t="s">
        <v>21</v>
      </c>
      <c r="C134" s="27">
        <v>32080</v>
      </c>
      <c r="D134" s="30">
        <f>SUM(D135:D135)</f>
        <v>32080</v>
      </c>
      <c r="E134" s="26">
        <f>(D134*100)/C134</f>
        <v>100</v>
      </c>
      <c r="F134" s="24">
        <v>7.125</v>
      </c>
      <c r="G134" s="24">
        <v>7.125</v>
      </c>
      <c r="H134" s="22">
        <f>(G134*100)/F134-100</f>
        <v>0</v>
      </c>
      <c r="I134" s="6">
        <f>FLOOR(G134,0.00001)*D134</f>
        <v>228570.00000000003</v>
      </c>
    </row>
    <row r="135" spans="1:9" ht="13.5">
      <c r="A135" s="5"/>
      <c r="B135" s="19"/>
      <c r="C135" s="29" t="s">
        <v>24</v>
      </c>
      <c r="D135" s="27">
        <v>32080</v>
      </c>
      <c r="E135" s="26"/>
      <c r="F135" s="24"/>
      <c r="G135" s="22"/>
      <c r="H135" s="22"/>
      <c r="I135" s="6"/>
    </row>
    <row r="136" spans="1:9" ht="13.5">
      <c r="A136" s="5"/>
      <c r="B136" s="19"/>
      <c r="C136" s="29"/>
      <c r="D136" s="27"/>
      <c r="E136" s="26"/>
      <c r="F136" s="24"/>
      <c r="G136" s="22"/>
      <c r="H136" s="22"/>
      <c r="I136" s="6"/>
    </row>
    <row r="137" spans="1:9" ht="13.5">
      <c r="A137" s="5">
        <v>42</v>
      </c>
      <c r="B137" s="19" t="s">
        <v>21</v>
      </c>
      <c r="C137" s="27">
        <v>0</v>
      </c>
      <c r="D137" s="30">
        <f>SUM(D138:D138)</f>
        <v>0</v>
      </c>
      <c r="E137" s="22">
        <v>0</v>
      </c>
      <c r="F137" s="22">
        <v>0</v>
      </c>
      <c r="G137" s="22">
        <v>0</v>
      </c>
      <c r="H137" s="22">
        <v>0</v>
      </c>
      <c r="I137" s="6">
        <f>FLOOR(G137,0.00001)*D137</f>
        <v>0</v>
      </c>
    </row>
    <row r="138" spans="1:9" ht="13.5">
      <c r="A138" s="5"/>
      <c r="B138" s="19"/>
      <c r="C138" s="29" t="s">
        <v>28</v>
      </c>
      <c r="D138" s="27"/>
      <c r="E138" s="26"/>
      <c r="F138" s="24"/>
      <c r="G138" s="22"/>
      <c r="H138" s="22"/>
      <c r="I138" s="6"/>
    </row>
    <row r="139" spans="1:9" ht="13.5">
      <c r="A139" s="5"/>
      <c r="B139" s="19"/>
      <c r="C139" s="29"/>
      <c r="D139" s="27"/>
      <c r="E139" s="26"/>
      <c r="F139" s="24"/>
      <c r="G139" s="22"/>
      <c r="H139" s="22"/>
      <c r="I139" s="6"/>
    </row>
    <row r="140" spans="1:9" ht="13.5">
      <c r="A140" s="5">
        <v>43</v>
      </c>
      <c r="B140" s="19" t="s">
        <v>21</v>
      </c>
      <c r="C140" s="27">
        <v>0</v>
      </c>
      <c r="D140" s="30">
        <f>SUM(D141:D141)</f>
        <v>0</v>
      </c>
      <c r="E140" s="22">
        <v>0</v>
      </c>
      <c r="F140" s="22">
        <v>0</v>
      </c>
      <c r="G140" s="22">
        <v>0</v>
      </c>
      <c r="H140" s="22">
        <v>0</v>
      </c>
      <c r="I140" s="6">
        <f>FLOOR(G140,0.00001)*D140</f>
        <v>0</v>
      </c>
    </row>
    <row r="141" spans="1:9" ht="13.5">
      <c r="A141" s="5"/>
      <c r="B141" s="19"/>
      <c r="C141" s="29" t="s">
        <v>28</v>
      </c>
      <c r="D141" s="27"/>
      <c r="E141" s="26"/>
      <c r="F141" s="24"/>
      <c r="G141" s="22"/>
      <c r="H141" s="22"/>
      <c r="I141" s="6"/>
    </row>
    <row r="142" spans="1:9" ht="13.5">
      <c r="A142" s="5"/>
      <c r="B142" s="19"/>
      <c r="C142" s="29"/>
      <c r="D142" s="27"/>
      <c r="E142" s="26"/>
      <c r="F142" s="24"/>
      <c r="G142" s="22"/>
      <c r="H142" s="22"/>
      <c r="I142" s="6"/>
    </row>
    <row r="143" spans="1:9" ht="13.5">
      <c r="A143" s="5">
        <v>44</v>
      </c>
      <c r="B143" s="19" t="s">
        <v>21</v>
      </c>
      <c r="C143" s="27">
        <v>36320</v>
      </c>
      <c r="D143" s="30">
        <f>SUM(D144:D144)</f>
        <v>36320</v>
      </c>
      <c r="E143" s="26">
        <f>(D143*100)/C143</f>
        <v>100</v>
      </c>
      <c r="F143" s="24">
        <v>7.125</v>
      </c>
      <c r="G143" s="24">
        <v>7.125</v>
      </c>
      <c r="H143" s="22">
        <f>(G143*100)/F143-100</f>
        <v>0</v>
      </c>
      <c r="I143" s="6">
        <f>FLOOR(G143,0.00001)*D143</f>
        <v>258780.00000000003</v>
      </c>
    </row>
    <row r="144" spans="1:9" ht="13.5">
      <c r="A144" s="5"/>
      <c r="B144" s="19"/>
      <c r="C144" s="29" t="s">
        <v>24</v>
      </c>
      <c r="D144" s="27">
        <v>36320</v>
      </c>
      <c r="E144" s="26"/>
      <c r="F144" s="24"/>
      <c r="G144" s="22"/>
      <c r="H144" s="22"/>
      <c r="I144" s="6"/>
    </row>
    <row r="145" spans="1:9" ht="13.5">
      <c r="A145" s="5"/>
      <c r="B145" s="19"/>
      <c r="C145" s="29"/>
      <c r="D145" s="27"/>
      <c r="E145" s="26"/>
      <c r="F145" s="24"/>
      <c r="G145" s="22"/>
      <c r="H145" s="22"/>
      <c r="I145" s="6"/>
    </row>
    <row r="146" spans="1:9" ht="13.5">
      <c r="A146" s="5">
        <v>45</v>
      </c>
      <c r="B146" s="19" t="s">
        <v>21</v>
      </c>
      <c r="C146" s="27">
        <v>42350</v>
      </c>
      <c r="D146" s="30">
        <f>SUM(D147:D147)</f>
        <v>42350</v>
      </c>
      <c r="E146" s="26">
        <f>(D146*100)/C146</f>
        <v>100</v>
      </c>
      <c r="F146" s="24">
        <v>7.125</v>
      </c>
      <c r="G146" s="24">
        <v>7.125</v>
      </c>
      <c r="H146" s="22">
        <f>(G146*100)/F146-100</f>
        <v>0</v>
      </c>
      <c r="I146" s="6">
        <f>FLOOR(G146,0.00001)*D146</f>
        <v>301743.75000000006</v>
      </c>
    </row>
    <row r="147" spans="1:9" ht="13.5">
      <c r="A147" s="5"/>
      <c r="B147" s="19"/>
      <c r="C147" s="29" t="s">
        <v>24</v>
      </c>
      <c r="D147" s="27">
        <v>42350</v>
      </c>
      <c r="E147" s="26"/>
      <c r="F147" s="24"/>
      <c r="G147" s="22"/>
      <c r="H147" s="22"/>
      <c r="I147" s="6"/>
    </row>
    <row r="148" spans="1:9" ht="13.5">
      <c r="A148" s="5"/>
      <c r="B148" s="19"/>
      <c r="C148" s="29"/>
      <c r="D148" s="27"/>
      <c r="E148" s="26"/>
      <c r="F148" s="24"/>
      <c r="G148" s="22"/>
      <c r="H148" s="22"/>
      <c r="I148" s="6"/>
    </row>
    <row r="149" spans="1:9" ht="13.5">
      <c r="A149" s="10"/>
      <c r="B149" s="13" t="s">
        <v>14</v>
      </c>
      <c r="C149" s="28">
        <f>SUM(C104:C148)</f>
        <v>165225</v>
      </c>
      <c r="D149" s="31">
        <f>SUM(D104,D107,D110,D113,D116,D119,D122,D125,D128,D131,D134,D137,D140,D143,D146)</f>
        <v>165225</v>
      </c>
      <c r="E149" s="20">
        <f>(D149*100)/C149</f>
        <v>100</v>
      </c>
      <c r="F149" s="16"/>
      <c r="G149" s="16"/>
      <c r="H149" s="11"/>
      <c r="I149" s="21">
        <f>SUM(I104:I148)</f>
        <v>1177228.1250000002</v>
      </c>
    </row>
    <row r="150" spans="1:9" ht="13.5">
      <c r="A150" s="5"/>
      <c r="B150" s="19"/>
      <c r="C150" s="29"/>
      <c r="D150" s="27"/>
      <c r="E150" s="23"/>
      <c r="F150" s="24"/>
      <c r="G150" s="25"/>
      <c r="H150" s="22"/>
      <c r="I150" s="6"/>
    </row>
    <row r="151" spans="1:9" ht="13.5">
      <c r="A151" s="35" t="s">
        <v>22</v>
      </c>
      <c r="B151" s="36"/>
      <c r="C151" s="36"/>
      <c r="D151" s="36"/>
      <c r="E151" s="36"/>
      <c r="F151" s="36"/>
      <c r="G151" s="36"/>
      <c r="H151" s="36"/>
      <c r="I151" s="37"/>
    </row>
    <row r="152" spans="1:9" ht="13.5">
      <c r="A152" s="8"/>
      <c r="B152" s="8"/>
      <c r="C152" s="8"/>
      <c r="D152" s="8"/>
      <c r="E152" s="8"/>
      <c r="F152" s="8"/>
      <c r="G152" s="8"/>
      <c r="H152" s="8"/>
      <c r="I152" s="9"/>
    </row>
    <row r="153" spans="1:9" ht="13.5">
      <c r="A153" s="5">
        <v>46</v>
      </c>
      <c r="B153" s="19" t="s">
        <v>23</v>
      </c>
      <c r="C153" s="27">
        <v>23780</v>
      </c>
      <c r="D153" s="30">
        <f>SUM(D154:D154)</f>
        <v>0</v>
      </c>
      <c r="E153" s="26">
        <f>(D153*100)/C153</f>
        <v>0</v>
      </c>
      <c r="F153" s="24">
        <v>7.7267</v>
      </c>
      <c r="G153" s="22">
        <v>0</v>
      </c>
      <c r="H153" s="22">
        <v>0</v>
      </c>
      <c r="I153" s="6">
        <f>FLOOR(G153,0.00001)*D153</f>
        <v>0</v>
      </c>
    </row>
    <row r="154" spans="1:9" ht="13.5">
      <c r="A154" s="5"/>
      <c r="B154" s="19"/>
      <c r="C154" s="29" t="s">
        <v>19</v>
      </c>
      <c r="D154" s="27"/>
      <c r="E154" s="23"/>
      <c r="F154" s="24"/>
      <c r="G154" s="25"/>
      <c r="H154" s="22"/>
      <c r="I154" s="6"/>
    </row>
    <row r="155" spans="1:9" ht="13.5">
      <c r="A155" s="5"/>
      <c r="B155" s="19"/>
      <c r="C155" s="29"/>
      <c r="D155" s="27"/>
      <c r="E155" s="23"/>
      <c r="F155" s="24"/>
      <c r="G155" s="25"/>
      <c r="H155" s="22"/>
      <c r="I155" s="6"/>
    </row>
    <row r="156" spans="1:9" ht="13.5">
      <c r="A156" s="5">
        <v>47</v>
      </c>
      <c r="B156" s="19" t="s">
        <v>23</v>
      </c>
      <c r="C156" s="27">
        <v>24314</v>
      </c>
      <c r="D156" s="30">
        <f>SUM(D157:D157)</f>
        <v>0</v>
      </c>
      <c r="E156" s="26">
        <f>(D156*100)/C156</f>
        <v>0</v>
      </c>
      <c r="F156" s="24">
        <v>7.7267</v>
      </c>
      <c r="G156" s="22">
        <v>0</v>
      </c>
      <c r="H156" s="22">
        <v>0</v>
      </c>
      <c r="I156" s="6">
        <f>FLOOR(G156,0.00001)*D156</f>
        <v>0</v>
      </c>
    </row>
    <row r="157" spans="1:9" ht="13.5">
      <c r="A157" s="5"/>
      <c r="B157" s="19"/>
      <c r="C157" s="29" t="s">
        <v>19</v>
      </c>
      <c r="D157" s="27"/>
      <c r="E157" s="23"/>
      <c r="F157" s="24"/>
      <c r="G157" s="25"/>
      <c r="H157" s="22"/>
      <c r="I157" s="6"/>
    </row>
    <row r="158" spans="1:9" ht="13.5">
      <c r="A158" s="5"/>
      <c r="B158" s="19"/>
      <c r="C158" s="29"/>
      <c r="D158" s="27"/>
      <c r="E158" s="23"/>
      <c r="F158" s="24"/>
      <c r="G158" s="25"/>
      <c r="H158" s="22"/>
      <c r="I158" s="6"/>
    </row>
    <row r="159" spans="1:9" ht="13.5">
      <c r="A159" s="5">
        <v>48</v>
      </c>
      <c r="B159" s="19" t="s">
        <v>23</v>
      </c>
      <c r="C159" s="27">
        <v>24314</v>
      </c>
      <c r="D159" s="30">
        <f>SUM(D160:D160)</f>
        <v>0</v>
      </c>
      <c r="E159" s="26">
        <f>(D159*100)/C159</f>
        <v>0</v>
      </c>
      <c r="F159" s="24">
        <v>7.7267</v>
      </c>
      <c r="G159" s="22">
        <v>0</v>
      </c>
      <c r="H159" s="22">
        <v>0</v>
      </c>
      <c r="I159" s="6">
        <f>FLOOR(G159,0.00001)*D159</f>
        <v>0</v>
      </c>
    </row>
    <row r="160" spans="1:9" ht="13.5">
      <c r="A160" s="5"/>
      <c r="B160" s="19"/>
      <c r="C160" s="29" t="s">
        <v>19</v>
      </c>
      <c r="D160" s="27"/>
      <c r="E160" s="23"/>
      <c r="F160" s="24"/>
      <c r="G160" s="25"/>
      <c r="H160" s="22"/>
      <c r="I160" s="6"/>
    </row>
    <row r="161" spans="1:9" ht="13.5">
      <c r="A161" s="5"/>
      <c r="B161" s="19"/>
      <c r="C161" s="29"/>
      <c r="D161" s="27"/>
      <c r="E161" s="23"/>
      <c r="F161" s="24"/>
      <c r="G161" s="25"/>
      <c r="H161" s="22"/>
      <c r="I161" s="6"/>
    </row>
    <row r="162" spans="1:9" ht="13.5">
      <c r="A162" s="10"/>
      <c r="B162" s="13" t="s">
        <v>14</v>
      </c>
      <c r="C162" s="28">
        <f>SUM(C153:C161)</f>
        <v>72408</v>
      </c>
      <c r="D162" s="31">
        <f>SUM(D153,D156,D159)</f>
        <v>0</v>
      </c>
      <c r="E162" s="20">
        <f>(D162*100)/C162</f>
        <v>0</v>
      </c>
      <c r="F162" s="16"/>
      <c r="G162" s="16"/>
      <c r="H162" s="11"/>
      <c r="I162" s="21">
        <f>SUM(I153:I161)</f>
        <v>0</v>
      </c>
    </row>
    <row r="163" ht="12.75">
      <c r="C163" s="12"/>
    </row>
    <row r="164" spans="1:9" ht="13.5">
      <c r="A164" s="14"/>
      <c r="B164" s="13" t="s">
        <v>12</v>
      </c>
      <c r="C164" s="28">
        <f>SUM(C100,C149,C162)</f>
        <v>829413</v>
      </c>
      <c r="D164" s="28">
        <f>SUM(D100,D149,D162)</f>
        <v>165225</v>
      </c>
      <c r="E164" s="20">
        <f>(D164*100)/C164</f>
        <v>19.920715011701045</v>
      </c>
      <c r="F164" s="15"/>
      <c r="G164" s="15"/>
      <c r="H164" s="15"/>
      <c r="I164" s="32">
        <f>SUM(I100,I149,I162)</f>
        <v>1177228.1250000002</v>
      </c>
    </row>
  </sheetData>
  <sheetProtection/>
  <mergeCells count="4">
    <mergeCell ref="A2:I2"/>
    <mergeCell ref="A151:I151"/>
    <mergeCell ref="A102:I10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2011-10-14T14:30:39Z</dcterms:modified>
  <cp:category/>
  <cp:version/>
  <cp:contentType/>
  <cp:contentStatus/>
</cp:coreProperties>
</file>