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62 TRIGO PEP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<sst xmlns="http://schemas.openxmlformats.org/spreadsheetml/2006/main" count="48" uniqueCount="30">
  <si>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</si>
  <si>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</si>
  <si>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</si>
  <si>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</si>
  <si>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</si>
  <si>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</si>
  <si>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</si>
  <si>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</si>
  <si>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</si>
  <si>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</si>
  <si>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</si>
  <si>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</si>
  <si>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</si>
  <si>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</si>
  <si>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</si>
  <si>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</si>
  <si>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</si>
  <si>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</si>
  <si>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PEP</t>
  </si>
  <si>
    <t>BCMM</t>
  </si>
  <si>
    <t>BBSB</t>
  </si>
  <si>
    <t>PR - Região 1</t>
  </si>
  <si>
    <t>PR - Região 2</t>
  </si>
  <si>
    <t>RS</t>
  </si>
  <si>
    <t>SC</t>
  </si>
  <si>
    <t>BBM RS</t>
  </si>
  <si>
    <t>RETIRADO</t>
  </si>
  <si>
    <t xml:space="preserve">  AVISO DE LEILÃO DE PRÊMIO PARA O ESCOAMENTO DE TRIGO EM GRÃOS – PEP Nº 462/11  - 10/11/2011</t>
  </si>
  <si>
    <t>BBC</t>
  </si>
  <si>
    <t>BNM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</si>
</sst>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33" borderId="13" xfId="53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170" fontId="1" fillId="33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5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43" fontId="1" fillId="33" borderId="13" xfId="53" applyNumberFormat="1" applyFont="1" applyFill="1" applyBorder="1" applyAlignment="1">
      <alignment horizontal="center" vertical="center"/>
    </xf>
    <xf numFmtId="178" fontId="1" fillId="0" borderId="0" xfId="53" applyNumberFormat="1" applyFont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33" borderId="17" xfId="0" applyNumberFormat="1" applyFont="1" applyFill="1" applyBorder="1" applyAlignment="1">
      <alignment/>
    </xf>
    <xf numFmtId="179" fontId="1" fillId="0" borderId="0" xfId="53" applyNumberFormat="1" applyFont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220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9"/>
  <sheetViews>
    <sheetView tabSelected="1" zoomScalePageLayoutView="0" workbookViewId="0" topLeftCell="A16">
      <selection activeCell="E38" sqref="E38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0.7109375" style="0" customWidth="1"/>
    <col min="6" max="6" width="11.00390625" style="0" customWidth="1"/>
    <col min="7" max="8" width="10.7109375" style="0" customWidth="1"/>
    <col min="9" max="9" width="12.7109375" style="0" customWidth="1"/>
    <col min="10" max="10" width="23.8515625" style="0" customWidth="1"/>
  </cols>
  <sheetData>
    <row r="1" ht="62.25" customHeight="1"/>
    <row r="2" spans="1:10" ht="49.5" customHeight="1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31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4" t="s">
        <v>7</v>
      </c>
      <c r="D5" s="4" t="s">
        <v>12</v>
      </c>
      <c r="E5" s="25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8" t="s">
        <v>18</v>
      </c>
      <c r="B8" s="29"/>
      <c r="C8" s="29"/>
      <c r="D8" s="29"/>
      <c r="E8" s="29"/>
      <c r="F8" s="29"/>
      <c r="G8" s="29"/>
      <c r="H8" s="29"/>
      <c r="I8" s="29"/>
      <c r="J8" s="30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21</v>
      </c>
      <c r="C10" s="6">
        <v>15000000</v>
      </c>
      <c r="D10" s="19">
        <f>SUM(D11:D11)</f>
        <v>15000000</v>
      </c>
      <c r="E10" s="21">
        <f>(D10*100)/C10</f>
        <v>100</v>
      </c>
      <c r="F10" s="27">
        <v>0.1344</v>
      </c>
      <c r="G10" s="20">
        <v>1</v>
      </c>
      <c r="H10" s="20">
        <v>1</v>
      </c>
      <c r="I10" s="7">
        <f>(H10*100)/G10-100</f>
        <v>0</v>
      </c>
      <c r="J10" s="7">
        <f>D10*((ROUND(F10*H10,4)))</f>
        <v>2015999.9999999998</v>
      </c>
    </row>
    <row r="11" spans="1:10" ht="13.5">
      <c r="A11" s="5"/>
      <c r="B11" s="17"/>
      <c r="C11" s="6" t="s">
        <v>19</v>
      </c>
      <c r="D11" s="6">
        <v>15000000</v>
      </c>
      <c r="E11" s="21"/>
      <c r="F11" s="27"/>
      <c r="G11" s="20"/>
      <c r="H11" s="20"/>
      <c r="I11" s="7"/>
      <c r="J11" s="7"/>
    </row>
    <row r="12" spans="1:10" ht="13.5">
      <c r="A12" s="5"/>
      <c r="B12" s="17"/>
      <c r="C12" s="6"/>
      <c r="D12" s="19"/>
      <c r="E12" s="21"/>
      <c r="F12" s="23"/>
      <c r="G12" s="20"/>
      <c r="H12" s="20"/>
      <c r="I12" s="7"/>
      <c r="J12" s="7"/>
    </row>
    <row r="13" spans="1:10" ht="13.5">
      <c r="A13" s="5">
        <v>2</v>
      </c>
      <c r="B13" s="17" t="s">
        <v>21</v>
      </c>
      <c r="C13" s="6">
        <v>15000000</v>
      </c>
      <c r="D13" s="19">
        <f>SUM(D14:D16)</f>
        <v>15000000</v>
      </c>
      <c r="E13" s="21">
        <f>(D13*100)/C13</f>
        <v>100</v>
      </c>
      <c r="F13" s="27">
        <v>0.1753</v>
      </c>
      <c r="G13" s="20">
        <v>1</v>
      </c>
      <c r="H13" s="20">
        <v>0.7</v>
      </c>
      <c r="I13" s="7">
        <f>(H13*100)/G13-100</f>
        <v>-30</v>
      </c>
      <c r="J13" s="7">
        <f>D13*((ROUND(F13*H13,4)))</f>
        <v>1840500</v>
      </c>
    </row>
    <row r="14" spans="1:10" ht="13.5">
      <c r="A14" s="5"/>
      <c r="B14" s="17"/>
      <c r="C14" s="6" t="s">
        <v>19</v>
      </c>
      <c r="D14" s="19">
        <v>3000000</v>
      </c>
      <c r="E14" s="21"/>
      <c r="F14" s="27"/>
      <c r="G14" s="20"/>
      <c r="H14" s="20"/>
      <c r="I14" s="7"/>
      <c r="J14" s="7"/>
    </row>
    <row r="15" spans="1:10" ht="13.5">
      <c r="A15" s="5"/>
      <c r="B15" s="17"/>
      <c r="C15" s="6" t="s">
        <v>20</v>
      </c>
      <c r="D15" s="19">
        <v>300000</v>
      </c>
      <c r="E15" s="21"/>
      <c r="F15" s="27"/>
      <c r="G15" s="20"/>
      <c r="H15" s="20"/>
      <c r="I15" s="7"/>
      <c r="J15" s="7"/>
    </row>
    <row r="16" spans="1:10" ht="13.5">
      <c r="A16" s="5"/>
      <c r="B16" s="17"/>
      <c r="C16" s="6" t="s">
        <v>25</v>
      </c>
      <c r="D16" s="19">
        <v>11700000</v>
      </c>
      <c r="E16" s="21"/>
      <c r="F16" s="27"/>
      <c r="G16" s="20"/>
      <c r="H16" s="20"/>
      <c r="I16" s="7"/>
      <c r="J16" s="7"/>
    </row>
    <row r="17" spans="1:10" ht="13.5">
      <c r="A17" s="5"/>
      <c r="B17" s="17"/>
      <c r="C17" s="6"/>
      <c r="D17" s="19"/>
      <c r="E17" s="21"/>
      <c r="F17" s="23"/>
      <c r="G17" s="20"/>
      <c r="H17" s="20"/>
      <c r="I17" s="7"/>
      <c r="J17" s="7"/>
    </row>
    <row r="18" spans="1:10" ht="13.5">
      <c r="A18" s="5">
        <v>3</v>
      </c>
      <c r="B18" s="17" t="s">
        <v>22</v>
      </c>
      <c r="C18" s="6">
        <v>15000000</v>
      </c>
      <c r="D18" s="19">
        <f>SUM(D19:D19)</f>
        <v>0</v>
      </c>
      <c r="E18" s="21">
        <f>(D18*100)/C18</f>
        <v>0</v>
      </c>
      <c r="F18" s="27">
        <v>0.0996</v>
      </c>
      <c r="G18" s="20">
        <v>1</v>
      </c>
      <c r="H18" s="7">
        <v>0</v>
      </c>
      <c r="I18" s="7">
        <v>0</v>
      </c>
      <c r="J18" s="7">
        <f>D18*((ROUND(F18*H18,4)))</f>
        <v>0</v>
      </c>
    </row>
    <row r="19" spans="1:10" ht="13.5">
      <c r="A19" s="5"/>
      <c r="B19" s="17"/>
      <c r="C19" s="6" t="s">
        <v>26</v>
      </c>
      <c r="D19" s="19"/>
      <c r="E19" s="21"/>
      <c r="F19" s="27"/>
      <c r="G19" s="20"/>
      <c r="H19" s="20"/>
      <c r="I19" s="7"/>
      <c r="J19" s="7"/>
    </row>
    <row r="20" spans="1:10" ht="13.5">
      <c r="A20" s="5"/>
      <c r="B20" s="17"/>
      <c r="C20" s="6"/>
      <c r="D20" s="19"/>
      <c r="E20" s="21"/>
      <c r="F20" s="23"/>
      <c r="G20" s="20"/>
      <c r="H20" s="20"/>
      <c r="I20" s="7"/>
      <c r="J20" s="7"/>
    </row>
    <row r="21" spans="1:10" ht="13.5">
      <c r="A21" s="5">
        <v>4</v>
      </c>
      <c r="B21" s="17" t="s">
        <v>22</v>
      </c>
      <c r="C21" s="6">
        <v>15000000</v>
      </c>
      <c r="D21" s="19">
        <f>SUM(D22:D22)</f>
        <v>0</v>
      </c>
      <c r="E21" s="21">
        <f>(D21*100)/C21</f>
        <v>0</v>
      </c>
      <c r="F21" s="27">
        <v>0.1353</v>
      </c>
      <c r="G21" s="20">
        <v>1</v>
      </c>
      <c r="H21" s="7">
        <v>0</v>
      </c>
      <c r="I21" s="7">
        <v>0</v>
      </c>
      <c r="J21" s="7">
        <f>D21*((ROUND(F21*H21,4)))</f>
        <v>0</v>
      </c>
    </row>
    <row r="22" spans="1:10" ht="13.5">
      <c r="A22" s="5"/>
      <c r="B22" s="17"/>
      <c r="C22" s="6" t="s">
        <v>26</v>
      </c>
      <c r="D22" s="19"/>
      <c r="E22" s="21"/>
      <c r="F22" s="27"/>
      <c r="G22" s="20"/>
      <c r="H22" s="20"/>
      <c r="I22" s="7"/>
      <c r="J22" s="7"/>
    </row>
    <row r="23" spans="1:10" ht="13.5">
      <c r="A23" s="5"/>
      <c r="B23" s="17"/>
      <c r="C23" s="6"/>
      <c r="D23" s="19"/>
      <c r="E23" s="21"/>
      <c r="F23" s="27"/>
      <c r="G23" s="20"/>
      <c r="H23" s="20"/>
      <c r="I23" s="7"/>
      <c r="J23" s="7"/>
    </row>
    <row r="24" spans="1:10" ht="13.5">
      <c r="A24" s="5">
        <v>5</v>
      </c>
      <c r="B24" s="17" t="s">
        <v>23</v>
      </c>
      <c r="C24" s="6">
        <v>15000000</v>
      </c>
      <c r="D24" s="19">
        <f>SUM(D25:D26)</f>
        <v>15000000</v>
      </c>
      <c r="E24" s="21">
        <f>(D24*100)/C24</f>
        <v>100</v>
      </c>
      <c r="F24" s="27">
        <v>0.1257</v>
      </c>
      <c r="G24" s="20">
        <v>1</v>
      </c>
      <c r="H24" s="20">
        <v>0.83</v>
      </c>
      <c r="I24" s="7">
        <f>(H24*100)/G24-100</f>
        <v>-17</v>
      </c>
      <c r="J24" s="7">
        <f>D24*((ROUND(F24*H24,4)))</f>
        <v>1564500</v>
      </c>
    </row>
    <row r="25" spans="1:10" ht="13.5">
      <c r="A25" s="5"/>
      <c r="B25" s="17"/>
      <c r="C25" s="6" t="s">
        <v>28</v>
      </c>
      <c r="D25" s="19">
        <v>7500000</v>
      </c>
      <c r="E25" s="21"/>
      <c r="F25" s="27"/>
      <c r="G25" s="20"/>
      <c r="H25" s="20"/>
      <c r="I25" s="7"/>
      <c r="J25" s="7"/>
    </row>
    <row r="26" spans="1:10" ht="13.5">
      <c r="A26" s="5"/>
      <c r="B26" s="17"/>
      <c r="C26" s="6" t="s">
        <v>25</v>
      </c>
      <c r="D26" s="19">
        <v>7500000</v>
      </c>
      <c r="E26" s="21"/>
      <c r="F26" s="27"/>
      <c r="G26" s="20"/>
      <c r="H26" s="20"/>
      <c r="I26" s="7"/>
      <c r="J26" s="7"/>
    </row>
    <row r="27" spans="1:10" ht="13.5">
      <c r="A27" s="5"/>
      <c r="B27" s="17"/>
      <c r="C27" s="6"/>
      <c r="D27" s="19"/>
      <c r="E27" s="21"/>
      <c r="F27" s="27"/>
      <c r="G27" s="20"/>
      <c r="H27" s="20"/>
      <c r="I27" s="7"/>
      <c r="J27" s="7"/>
    </row>
    <row r="28" spans="1:10" ht="13.5">
      <c r="A28" s="5">
        <v>6</v>
      </c>
      <c r="B28" s="17" t="s">
        <v>23</v>
      </c>
      <c r="C28" s="6">
        <v>15000000</v>
      </c>
      <c r="D28" s="19">
        <f>SUM(D29:D29)</f>
        <v>15000000</v>
      </c>
      <c r="E28" s="21">
        <f>(D28*100)/C28</f>
        <v>100</v>
      </c>
      <c r="F28" s="27">
        <v>0.1653</v>
      </c>
      <c r="G28" s="20">
        <v>1</v>
      </c>
      <c r="H28" s="20">
        <v>0.29</v>
      </c>
      <c r="I28" s="7">
        <f>(H28*100)/G28-100</f>
        <v>-71</v>
      </c>
      <c r="J28" s="7">
        <f>D28*((ROUND(F28*H28,4)))</f>
        <v>718500</v>
      </c>
    </row>
    <row r="29" spans="1:10" ht="13.5">
      <c r="A29" s="5"/>
      <c r="B29" s="17"/>
      <c r="C29" s="6" t="s">
        <v>25</v>
      </c>
      <c r="D29" s="6">
        <v>15000000</v>
      </c>
      <c r="E29" s="21"/>
      <c r="F29" s="27"/>
      <c r="G29" s="20"/>
      <c r="H29" s="20"/>
      <c r="I29" s="7"/>
      <c r="J29" s="7"/>
    </row>
    <row r="30" spans="1:10" ht="13.5">
      <c r="A30" s="5"/>
      <c r="B30" s="17"/>
      <c r="C30" s="6"/>
      <c r="D30" s="19"/>
      <c r="E30" s="21"/>
      <c r="F30" s="27"/>
      <c r="G30" s="20"/>
      <c r="H30" s="20"/>
      <c r="I30" s="7"/>
      <c r="J30" s="7"/>
    </row>
    <row r="31" spans="1:10" ht="13.5">
      <c r="A31" s="5">
        <v>7</v>
      </c>
      <c r="B31" s="17" t="s">
        <v>24</v>
      </c>
      <c r="C31" s="6">
        <v>5000000</v>
      </c>
      <c r="D31" s="19">
        <f>SUM(D32:D32)</f>
        <v>0</v>
      </c>
      <c r="E31" s="21">
        <f>(D31*100)/C31</f>
        <v>0</v>
      </c>
      <c r="F31" s="27">
        <v>0.1257</v>
      </c>
      <c r="G31" s="20">
        <v>1</v>
      </c>
      <c r="H31" s="7">
        <v>0</v>
      </c>
      <c r="I31" s="7">
        <v>0</v>
      </c>
      <c r="J31" s="7">
        <f>D31*((ROUND(F31*H31,4)))</f>
        <v>0</v>
      </c>
    </row>
    <row r="32" spans="1:10" ht="13.5">
      <c r="A32" s="5"/>
      <c r="B32" s="17"/>
      <c r="C32" s="6" t="s">
        <v>26</v>
      </c>
      <c r="D32" s="19"/>
      <c r="E32" s="21"/>
      <c r="F32" s="27"/>
      <c r="G32" s="20"/>
      <c r="H32" s="20"/>
      <c r="I32" s="7"/>
      <c r="J32" s="7"/>
    </row>
    <row r="33" spans="1:10" ht="13.5">
      <c r="A33" s="5"/>
      <c r="B33" s="17"/>
      <c r="C33" s="6"/>
      <c r="D33" s="19"/>
      <c r="E33" s="21"/>
      <c r="F33" s="27"/>
      <c r="G33" s="20"/>
      <c r="H33" s="20"/>
      <c r="I33" s="7"/>
      <c r="J33" s="7"/>
    </row>
    <row r="34" spans="1:10" ht="13.5">
      <c r="A34" s="5">
        <v>8</v>
      </c>
      <c r="B34" s="17" t="s">
        <v>24</v>
      </c>
      <c r="C34" s="6">
        <v>5000000</v>
      </c>
      <c r="D34" s="19">
        <f>SUM(D35:D36)</f>
        <v>3000000</v>
      </c>
      <c r="E34" s="21">
        <f>(D34*100)/C34</f>
        <v>60</v>
      </c>
      <c r="F34" s="27">
        <v>0.1653</v>
      </c>
      <c r="G34" s="20">
        <v>1</v>
      </c>
      <c r="H34" s="20">
        <v>1</v>
      </c>
      <c r="I34" s="7">
        <f>(H34*100)/G34-100</f>
        <v>0</v>
      </c>
      <c r="J34" s="7">
        <f>D34*((ROUND(F34*H34,4)))</f>
        <v>495900</v>
      </c>
    </row>
    <row r="35" spans="1:10" ht="13.5">
      <c r="A35" s="5"/>
      <c r="B35" s="17"/>
      <c r="C35" s="6" t="s">
        <v>29</v>
      </c>
      <c r="D35" s="19">
        <v>1000000</v>
      </c>
      <c r="E35" s="21"/>
      <c r="F35" s="27"/>
      <c r="G35" s="20"/>
      <c r="H35" s="20"/>
      <c r="I35" s="7"/>
      <c r="J35" s="7"/>
    </row>
    <row r="36" spans="1:10" ht="13.5">
      <c r="A36" s="5"/>
      <c r="B36" s="17"/>
      <c r="C36" s="6" t="s">
        <v>25</v>
      </c>
      <c r="D36" s="19">
        <v>2000000</v>
      </c>
      <c r="E36" s="21"/>
      <c r="F36" s="27"/>
      <c r="G36" s="20"/>
      <c r="H36" s="20"/>
      <c r="I36" s="7"/>
      <c r="J36" s="7"/>
    </row>
    <row r="37" spans="1:10" ht="13.5">
      <c r="A37" s="5"/>
      <c r="B37" s="17"/>
      <c r="C37" s="6"/>
      <c r="D37" s="19"/>
      <c r="E37" s="21"/>
      <c r="F37" s="27"/>
      <c r="G37" s="20"/>
      <c r="H37" s="20"/>
      <c r="I37" s="7"/>
      <c r="J37" s="7"/>
    </row>
    <row r="38" spans="1:10" ht="13.5">
      <c r="A38" s="14"/>
      <c r="B38" s="13" t="s">
        <v>14</v>
      </c>
      <c r="C38" s="16">
        <f>SUM(C10:C37)</f>
        <v>100000000</v>
      </c>
      <c r="D38" s="16">
        <f>SUM(D10,D13,D18,D21,D24,D28,D31,D34)</f>
        <v>63000000</v>
      </c>
      <c r="E38" s="22">
        <f>(D38*100)/C38</f>
        <v>63</v>
      </c>
      <c r="F38" s="11"/>
      <c r="G38" s="15"/>
      <c r="H38" s="15"/>
      <c r="I38" s="15"/>
      <c r="J38" s="26">
        <f>SUM(J10:J37)</f>
        <v>6635400</v>
      </c>
    </row>
    <row r="39" spans="2:3" ht="13.5">
      <c r="B39" s="5"/>
      <c r="C39" s="12"/>
    </row>
    <row r="40" spans="2:3" ht="13.5">
      <c r="B40" s="5"/>
      <c r="C40" s="12"/>
    </row>
    <row r="41" spans="2:3" ht="13.5">
      <c r="B41" s="5"/>
      <c r="C41" s="12"/>
    </row>
    <row r="42" spans="2:3" ht="13.5">
      <c r="B42" s="5"/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  <row r="161" ht="12.75">
      <c r="C161" s="12"/>
    </row>
    <row r="162" ht="12.75">
      <c r="C162" s="12"/>
    </row>
    <row r="163" ht="12.75">
      <c r="C163" s="12"/>
    </row>
    <row r="164" ht="12.75">
      <c r="C164" s="12"/>
    </row>
    <row r="165" ht="12.75">
      <c r="C165" s="12"/>
    </row>
    <row r="166" ht="12.75">
      <c r="C166" s="12"/>
    </row>
    <row r="167" ht="12.75">
      <c r="C167" s="12"/>
    </row>
    <row r="168" ht="12.75">
      <c r="C168" s="12"/>
    </row>
    <row r="169" ht="12.75">
      <c r="C169" s="12"/>
    </row>
  </sheetData>
  <sheetProtection/>
  <mergeCells count="2">
    <mergeCell ref="A8:J8"/>
    <mergeCell ref="A2:J2"/>
  </mergeCells>
  <printOptions/>
  <pageMargins left="0.787401575" right="0.787401575" top="0.984251969" bottom="0.984251969" header="0.492125985" footer="0.49212598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2011-11-10T17:58:14Z</cp:lastPrinted>
  <dcterms:created xsi:type="dcterms:W3CDTF">2005-05-09T20:19:33Z</dcterms:created>
  <dcterms:modified xsi:type="dcterms:W3CDTF">2011-11-10T17:58:16Z</dcterms:modified>
  <cp:category/>
  <cp:version/>
  <cp:contentType/>
  <cp:contentStatus/>
</cp:coreProperties>
</file>