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74 MILHO VENDA 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<sst xmlns="http://schemas.openxmlformats.org/spreadsheetml/2006/main" count="51" uniqueCount="34">
  <si>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</si>
  <si>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</si>
  <si>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</si>
  <si>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</si>
  <si>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</si>
  <si>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</si>
  <si>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</si>
  <si>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</si>
  <si>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</si>
  <si>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</si>
  <si>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</si>
  <si>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</si>
  <si>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</si>
  <si>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</si>
  <si>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</si>
  <si>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</si>
  <si>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</si>
  <si>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</si>
  <si>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</si>
  <si>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       AVISO DE VENDA DE MILHO EM GRÃOS – Nº 474/11 - 22/11/2011</t>
  </si>
  <si>
    <t>MT</t>
  </si>
  <si>
    <t>Campo Novo do Parecis</t>
  </si>
  <si>
    <t>Diamantino</t>
  </si>
  <si>
    <t>Ipiranga do Norte</t>
  </si>
  <si>
    <t>Nova Mutum</t>
  </si>
  <si>
    <t>Nova Ubirata</t>
  </si>
  <si>
    <t>Sapezal</t>
  </si>
  <si>
    <t>Sorriso</t>
  </si>
  <si>
    <t>RETIRADO</t>
  </si>
  <si>
    <t>BBSB</t>
  </si>
  <si>
    <t>BMCS</t>
  </si>
  <si>
    <t>BBM SP</t>
  </si>
  <si>
    <t>BCMMT</t>
  </si>
  <si>
    <t>BBM PR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</si>
</sst>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 topLeftCell="A1">
      <selection activeCell="F44" sqref="F44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19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548000</v>
      </c>
      <c r="D10" s="29">
        <f>SUM(D11:D11)</f>
        <v>0</v>
      </c>
      <c r="E10" s="25">
        <f>(D10*100)/C10</f>
        <v>0</v>
      </c>
      <c r="F10" s="23">
        <v>0.2834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28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21</v>
      </c>
      <c r="C13" s="26">
        <v>8364000</v>
      </c>
      <c r="D13" s="29">
        <f>SUM(D14:D14)</f>
        <v>1000000</v>
      </c>
      <c r="E13" s="25">
        <f>(D13*100)/C13</f>
        <v>11.956001912960305</v>
      </c>
      <c r="F13" s="23">
        <v>0.2834</v>
      </c>
      <c r="G13" s="23">
        <v>0.2834</v>
      </c>
      <c r="H13" s="21">
        <f>(G13*100)/F13-100</f>
        <v>0</v>
      </c>
      <c r="I13" s="6">
        <f>FLOOR(G13,0.00001)*D13</f>
        <v>283400.00000000006</v>
      </c>
    </row>
    <row r="14" spans="1:9" ht="13.5">
      <c r="A14" s="5"/>
      <c r="B14" s="18"/>
      <c r="C14" s="28" t="s">
        <v>29</v>
      </c>
      <c r="D14" s="26">
        <v>1000000</v>
      </c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22</v>
      </c>
      <c r="C16" s="26">
        <v>500000</v>
      </c>
      <c r="D16" s="29">
        <f>SUM(D17:D17)</f>
        <v>0</v>
      </c>
      <c r="E16" s="25">
        <f>(D16*100)/C16</f>
        <v>0</v>
      </c>
      <c r="F16" s="23">
        <v>0.2834</v>
      </c>
      <c r="G16" s="21">
        <v>0</v>
      </c>
      <c r="H16" s="21">
        <v>0</v>
      </c>
      <c r="I16" s="6">
        <f>FLOOR(G16,0.00001)*D16</f>
        <v>0</v>
      </c>
    </row>
    <row r="17" spans="1:9" ht="13.5">
      <c r="A17" s="5"/>
      <c r="B17" s="18"/>
      <c r="C17" s="28" t="s">
        <v>28</v>
      </c>
      <c r="D17" s="26"/>
      <c r="E17" s="25"/>
      <c r="F17" s="23"/>
      <c r="G17" s="21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23</v>
      </c>
      <c r="C19" s="26">
        <v>376550</v>
      </c>
      <c r="D19" s="29">
        <f>SUM(D20:D20)</f>
        <v>90000</v>
      </c>
      <c r="E19" s="25">
        <f>(D19*100)/C19</f>
        <v>23.90120833886602</v>
      </c>
      <c r="F19" s="23">
        <v>0.2834</v>
      </c>
      <c r="G19" s="23">
        <v>0.2834</v>
      </c>
      <c r="H19" s="21">
        <f>(G19*100)/F19-100</f>
        <v>0</v>
      </c>
      <c r="I19" s="6">
        <f>FLOOR(G19,0.00001)*D19</f>
        <v>25506.000000000004</v>
      </c>
    </row>
    <row r="20" spans="1:9" ht="13.5">
      <c r="A20" s="5"/>
      <c r="B20" s="18"/>
      <c r="C20" s="28" t="s">
        <v>30</v>
      </c>
      <c r="D20" s="26">
        <v>90000</v>
      </c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24</v>
      </c>
      <c r="C22" s="26">
        <v>3342713</v>
      </c>
      <c r="D22" s="29">
        <f>SUM(D23:D23)</f>
        <v>0</v>
      </c>
      <c r="E22" s="25">
        <f>(D22*100)/C22</f>
        <v>0</v>
      </c>
      <c r="F22" s="23">
        <v>0.2834</v>
      </c>
      <c r="G22" s="21">
        <v>0</v>
      </c>
      <c r="H22" s="21">
        <v>0</v>
      </c>
      <c r="I22" s="6">
        <f>FLOOR(G22,0.00001)*D22</f>
        <v>0</v>
      </c>
    </row>
    <row r="23" spans="1:9" ht="13.5">
      <c r="A23" s="5"/>
      <c r="B23" s="18"/>
      <c r="C23" s="28" t="s">
        <v>28</v>
      </c>
      <c r="D23" s="26"/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24</v>
      </c>
      <c r="C25" s="26">
        <v>5601596</v>
      </c>
      <c r="D25" s="29">
        <f>SUM(D26:D26)</f>
        <v>0</v>
      </c>
      <c r="E25" s="25">
        <f>(D25*100)/C25</f>
        <v>0</v>
      </c>
      <c r="F25" s="23">
        <v>0.2834</v>
      </c>
      <c r="G25" s="21">
        <v>0</v>
      </c>
      <c r="H25" s="21">
        <v>0</v>
      </c>
      <c r="I25" s="6">
        <f>FLOOR(G25,0.00001)*D25</f>
        <v>0</v>
      </c>
    </row>
    <row r="26" spans="1:9" ht="13.5">
      <c r="A26" s="5"/>
      <c r="B26" s="18"/>
      <c r="C26" s="28" t="s">
        <v>28</v>
      </c>
      <c r="D26" s="26"/>
      <c r="E26" s="25"/>
      <c r="F26" s="23"/>
      <c r="G26" s="23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7</v>
      </c>
      <c r="B28" s="18" t="s">
        <v>24</v>
      </c>
      <c r="C28" s="26">
        <v>11069015</v>
      </c>
      <c r="D28" s="29">
        <f>SUM(D29:D29)</f>
        <v>0</v>
      </c>
      <c r="E28" s="25">
        <f>(D28*100)/C28</f>
        <v>0</v>
      </c>
      <c r="F28" s="23">
        <v>0.2834</v>
      </c>
      <c r="G28" s="21">
        <v>0</v>
      </c>
      <c r="H28" s="21">
        <v>0</v>
      </c>
      <c r="I28" s="6">
        <f>FLOOR(G28,0.00001)*D28</f>
        <v>0</v>
      </c>
    </row>
    <row r="29" spans="1:9" ht="13.5">
      <c r="A29" s="5"/>
      <c r="B29" s="18"/>
      <c r="C29" s="28" t="s">
        <v>28</v>
      </c>
      <c r="D29" s="26"/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25</v>
      </c>
      <c r="C31" s="26">
        <v>877240</v>
      </c>
      <c r="D31" s="29">
        <f>SUM(D32:D32)</f>
        <v>0</v>
      </c>
      <c r="E31" s="25">
        <f>(D31*100)/C31</f>
        <v>0</v>
      </c>
      <c r="F31" s="23">
        <v>0.2834</v>
      </c>
      <c r="G31" s="21">
        <v>0</v>
      </c>
      <c r="H31" s="21">
        <v>0</v>
      </c>
      <c r="I31" s="6">
        <f>FLOOR(G31,0.00001)*D31</f>
        <v>0</v>
      </c>
    </row>
    <row r="32" spans="1:9" ht="13.5">
      <c r="A32" s="5"/>
      <c r="B32" s="18"/>
      <c r="C32" s="28" t="s">
        <v>28</v>
      </c>
      <c r="D32" s="26"/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9</v>
      </c>
      <c r="B34" s="18" t="s">
        <v>26</v>
      </c>
      <c r="C34" s="26">
        <v>472141</v>
      </c>
      <c r="D34" s="29">
        <f>SUM(D35:D35)</f>
        <v>450000</v>
      </c>
      <c r="E34" s="25">
        <f>(D34*100)/C34</f>
        <v>95.31051105496027</v>
      </c>
      <c r="F34" s="23">
        <v>0.2834</v>
      </c>
      <c r="G34" s="23">
        <v>0.2923</v>
      </c>
      <c r="H34" s="21">
        <f>(G34*100)/F34-100</f>
        <v>3.1404375441072716</v>
      </c>
      <c r="I34" s="6">
        <f>FLOOR(G34,0.00001)*D34</f>
        <v>131535</v>
      </c>
    </row>
    <row r="35" spans="1:9" ht="13.5">
      <c r="A35" s="5"/>
      <c r="B35" s="18"/>
      <c r="C35" s="28" t="s">
        <v>31</v>
      </c>
      <c r="D35" s="26">
        <v>450000</v>
      </c>
      <c r="E35" s="22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5">
        <v>10</v>
      </c>
      <c r="B37" s="18" t="s">
        <v>26</v>
      </c>
      <c r="C37" s="26">
        <v>2596461</v>
      </c>
      <c r="D37" s="29">
        <f>SUM(D38:D39)</f>
        <v>943000</v>
      </c>
      <c r="E37" s="25">
        <f>(D37*100)/C37</f>
        <v>36.318666061227184</v>
      </c>
      <c r="F37" s="23">
        <v>0.2834</v>
      </c>
      <c r="G37" s="23">
        <v>0.2834</v>
      </c>
      <c r="H37" s="21">
        <f>(G37*100)/F37-100</f>
        <v>0</v>
      </c>
      <c r="I37" s="6">
        <f>FLOOR(G37,0.00001)*D37</f>
        <v>267246.2</v>
      </c>
    </row>
    <row r="38" spans="1:9" ht="13.5">
      <c r="A38" s="5"/>
      <c r="B38" s="18"/>
      <c r="C38" s="28" t="s">
        <v>32</v>
      </c>
      <c r="D38" s="26">
        <v>900000</v>
      </c>
      <c r="E38" s="22"/>
      <c r="F38" s="23"/>
      <c r="G38" s="24"/>
      <c r="H38" s="21"/>
      <c r="I38" s="6"/>
    </row>
    <row r="39" spans="1:9" ht="13.5">
      <c r="A39" s="5"/>
      <c r="B39" s="18"/>
      <c r="C39" s="28" t="s">
        <v>33</v>
      </c>
      <c r="D39" s="26">
        <v>43000</v>
      </c>
      <c r="E39" s="22"/>
      <c r="F39" s="23"/>
      <c r="G39" s="24"/>
      <c r="H39" s="21"/>
      <c r="I39" s="6"/>
    </row>
    <row r="40" spans="1:9" ht="13.5">
      <c r="A40" s="5"/>
      <c r="B40" s="18"/>
      <c r="C40" s="28"/>
      <c r="D40" s="26"/>
      <c r="E40" s="22"/>
      <c r="F40" s="23"/>
      <c r="G40" s="24"/>
      <c r="H40" s="21"/>
      <c r="I40" s="6"/>
    </row>
    <row r="41" spans="1:9" ht="13.5">
      <c r="A41" s="5">
        <v>11</v>
      </c>
      <c r="B41" s="18" t="s">
        <v>27</v>
      </c>
      <c r="C41" s="26">
        <v>2106452</v>
      </c>
      <c r="D41" s="29">
        <f>SUM(D42:D42)</f>
        <v>0</v>
      </c>
      <c r="E41" s="25">
        <f>(D41*100)/C41</f>
        <v>0</v>
      </c>
      <c r="F41" s="23">
        <v>0.2834</v>
      </c>
      <c r="G41" s="21">
        <v>0</v>
      </c>
      <c r="H41" s="21">
        <v>0</v>
      </c>
      <c r="I41" s="6">
        <f>FLOOR(G41,0.00001)*D41</f>
        <v>0</v>
      </c>
    </row>
    <row r="42" spans="1:9" ht="13.5">
      <c r="A42" s="5"/>
      <c r="B42" s="18"/>
      <c r="C42" s="28" t="s">
        <v>28</v>
      </c>
      <c r="D42" s="26"/>
      <c r="E42" s="22"/>
      <c r="F42" s="23"/>
      <c r="G42" s="24"/>
      <c r="H42" s="21"/>
      <c r="I42" s="6"/>
    </row>
    <row r="43" spans="1:9" ht="13.5">
      <c r="A43" s="5"/>
      <c r="B43" s="18"/>
      <c r="C43" s="28"/>
      <c r="D43" s="26"/>
      <c r="E43" s="22"/>
      <c r="F43" s="23"/>
      <c r="G43" s="24"/>
      <c r="H43" s="21"/>
      <c r="I43" s="6"/>
    </row>
    <row r="44" spans="1:9" ht="13.5">
      <c r="A44" s="5">
        <v>12</v>
      </c>
      <c r="B44" s="18" t="s">
        <v>27</v>
      </c>
      <c r="C44" s="26">
        <v>1115111</v>
      </c>
      <c r="D44" s="29">
        <f>SUM(D45:D45)</f>
        <v>0</v>
      </c>
      <c r="E44" s="25">
        <f>(D44*100)/C44</f>
        <v>0</v>
      </c>
      <c r="F44" s="23">
        <v>0.2834</v>
      </c>
      <c r="G44" s="21">
        <v>0</v>
      </c>
      <c r="H44" s="21">
        <v>0</v>
      </c>
      <c r="I44" s="6">
        <f>FLOOR(G44,0.00001)*D44</f>
        <v>0</v>
      </c>
    </row>
    <row r="45" spans="1:9" ht="13.5">
      <c r="A45" s="5"/>
      <c r="B45" s="18"/>
      <c r="C45" s="28" t="s">
        <v>28</v>
      </c>
      <c r="D45" s="26"/>
      <c r="E45" s="22"/>
      <c r="F45" s="23"/>
      <c r="G45" s="24"/>
      <c r="H45" s="21"/>
      <c r="I45" s="6"/>
    </row>
    <row r="46" spans="1:9" ht="13.5">
      <c r="A46" s="5"/>
      <c r="B46" s="18"/>
      <c r="C46" s="28"/>
      <c r="D46" s="26"/>
      <c r="E46" s="22"/>
      <c r="F46" s="23"/>
      <c r="G46" s="24"/>
      <c r="H46" s="21"/>
      <c r="I46" s="6"/>
    </row>
    <row r="47" spans="1:9" ht="13.5">
      <c r="A47" s="10"/>
      <c r="B47" s="12" t="s">
        <v>14</v>
      </c>
      <c r="C47" s="27">
        <f>SUM(C10:C46)</f>
        <v>36969279</v>
      </c>
      <c r="D47" s="30">
        <f>SUM(D10,D13,D16,D19,D22,D25,D28,D31,D34,D37,D41,D44)</f>
        <v>2483000</v>
      </c>
      <c r="E47" s="19">
        <f>(D47*100)/C47</f>
        <v>6.716387409124208</v>
      </c>
      <c r="F47" s="15"/>
      <c r="G47" s="15"/>
      <c r="H47" s="11"/>
      <c r="I47" s="20">
        <f>SUM(I10:I46)</f>
        <v>707687.2000000001</v>
      </c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13"/>
      <c r="B49" s="12" t="s">
        <v>12</v>
      </c>
      <c r="C49" s="27">
        <f>SUM(C47)</f>
        <v>36969279</v>
      </c>
      <c r="D49" s="27">
        <f>SUM(D47)</f>
        <v>2483000</v>
      </c>
      <c r="E49" s="19">
        <f>(D49*100)/C49</f>
        <v>6.716387409124208</v>
      </c>
      <c r="F49" s="14"/>
      <c r="G49" s="14"/>
      <c r="H49" s="14"/>
      <c r="I49" s="31">
        <f>SUM(I47)</f>
        <v>707687.2000000001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2011-11-22T12:27:06Z</cp:lastPrinted>
  <dcterms:created xsi:type="dcterms:W3CDTF">2005-05-09T20:19:33Z</dcterms:created>
  <dcterms:modified xsi:type="dcterms:W3CDTF">2011-11-22T12:27:08Z</dcterms:modified>
  <cp:category/>
  <cp:version/>
  <cp:contentType/>
  <cp:contentStatus/>
</cp:coreProperties>
</file>