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6 TRIGO PEP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<sst xmlns="http://schemas.openxmlformats.org/spreadsheetml/2006/main" count="43" uniqueCount="33">
  <si>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</si>
  <si>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</si>
  <si>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</si>
  <si>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</si>
  <si>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</si>
  <si>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</si>
  <si>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</si>
  <si>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</si>
  <si>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</si>
  <si>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</si>
  <si>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</si>
  <si>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</si>
  <si>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</si>
  <si>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</si>
  <si>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</si>
  <si>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</si>
  <si>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</si>
  <si>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</si>
  <si>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</si>
  <si>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RETIRADO</t>
  </si>
  <si>
    <t>RS</t>
  </si>
  <si>
    <t>SC</t>
  </si>
  <si>
    <t>BCMM</t>
  </si>
  <si>
    <t>PEP</t>
  </si>
  <si>
    <t>MS</t>
  </si>
  <si>
    <t>BBSB</t>
  </si>
  <si>
    <t>SP</t>
  </si>
  <si>
    <t>BCML</t>
  </si>
  <si>
    <t>BBM PR</t>
  </si>
  <si>
    <t>BBM RS</t>
  </si>
  <si>
    <t>BNM</t>
  </si>
  <si>
    <t xml:space="preserve">    AVISO DE LEILÃO DE PRÊMIO PARA O ESCOAMENTO DE TRIGO EM GRÃOS – PEP Nº 496/11  - 30/11/2011</t>
  </si>
  <si>
    <t>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</si>
</sst>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9"/>
  <sheetViews>
    <sheetView tabSelected="1" workbookViewId="0" topLeftCell="A16">
      <selection activeCell="G32" sqref="G3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31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23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24</v>
      </c>
      <c r="C10" s="32">
        <v>10000000</v>
      </c>
      <c r="D10" s="21">
        <f>SUM(D11:D11)</f>
        <v>0</v>
      </c>
      <c r="E10" s="33">
        <f>(D10*100)/C10</f>
        <v>0</v>
      </c>
      <c r="F10" s="34">
        <v>0.1011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31"/>
      <c r="B11" s="28"/>
      <c r="C11" s="32" t="s">
        <v>19</v>
      </c>
      <c r="D11" s="21"/>
      <c r="E11" s="33"/>
      <c r="F11" s="34"/>
      <c r="G11" s="29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32</v>
      </c>
      <c r="C13" s="32">
        <v>18000000</v>
      </c>
      <c r="D13" s="21">
        <f>SUM(D14:D14)</f>
        <v>4000000</v>
      </c>
      <c r="E13" s="33">
        <f>(D13*100)/C13</f>
        <v>22.22222222222222</v>
      </c>
      <c r="F13" s="34">
        <v>0.0193</v>
      </c>
      <c r="G13" s="34">
        <v>0.0193</v>
      </c>
      <c r="H13" s="30">
        <f>(G13*100)/F13-100</f>
        <v>0</v>
      </c>
      <c r="I13" s="7">
        <f>FLOOR(G13,0.00001)*D13</f>
        <v>77200</v>
      </c>
    </row>
    <row r="14" spans="1:9" ht="13.5">
      <c r="A14" s="31"/>
      <c r="B14" s="28"/>
      <c r="C14" s="32" t="s">
        <v>22</v>
      </c>
      <c r="D14" s="21">
        <v>4000000</v>
      </c>
      <c r="E14" s="33"/>
      <c r="F14" s="34"/>
      <c r="G14" s="30"/>
      <c r="H14" s="30"/>
      <c r="I14" s="7"/>
    </row>
    <row r="15" spans="1:9" ht="13.5">
      <c r="A15" s="31"/>
      <c r="B15" s="28"/>
      <c r="C15" s="32"/>
      <c r="D15" s="21"/>
      <c r="E15" s="33"/>
      <c r="F15" s="35"/>
      <c r="G15" s="29"/>
      <c r="H15" s="30"/>
      <c r="I15" s="7"/>
    </row>
    <row r="16" spans="1:9" ht="13.5">
      <c r="A16" s="31">
        <v>3</v>
      </c>
      <c r="B16" s="28" t="s">
        <v>32</v>
      </c>
      <c r="C16" s="32">
        <v>42000000</v>
      </c>
      <c r="D16" s="21">
        <f>SUM(D17:D21)</f>
        <v>22933850</v>
      </c>
      <c r="E16" s="33">
        <f>(D16*100)/C16</f>
        <v>54.60440476190476</v>
      </c>
      <c r="F16" s="34">
        <v>0.0431</v>
      </c>
      <c r="G16" s="34">
        <v>0.0431</v>
      </c>
      <c r="H16" s="30">
        <f>(G16*100)/F16-100</f>
        <v>0</v>
      </c>
      <c r="I16" s="7">
        <f>FLOOR(G16,0.00001)*D16</f>
        <v>988448.9350000002</v>
      </c>
    </row>
    <row r="17" spans="1:9" ht="13.5">
      <c r="A17" s="31"/>
      <c r="B17" s="28"/>
      <c r="C17" s="32" t="s">
        <v>22</v>
      </c>
      <c r="D17" s="21">
        <v>9033850</v>
      </c>
      <c r="E17" s="33"/>
      <c r="F17" s="34"/>
      <c r="G17" s="29"/>
      <c r="H17" s="30"/>
      <c r="I17" s="7"/>
    </row>
    <row r="18" spans="1:9" ht="13.5">
      <c r="A18" s="31"/>
      <c r="B18" s="28"/>
      <c r="C18" s="32" t="s">
        <v>25</v>
      </c>
      <c r="D18" s="21">
        <v>600000</v>
      </c>
      <c r="E18" s="33"/>
      <c r="F18" s="34"/>
      <c r="G18" s="29"/>
      <c r="H18" s="30"/>
      <c r="I18" s="7"/>
    </row>
    <row r="19" spans="1:9" ht="13.5">
      <c r="A19" s="31"/>
      <c r="B19" s="28"/>
      <c r="C19" s="32" t="s">
        <v>27</v>
      </c>
      <c r="D19" s="21">
        <v>9500000</v>
      </c>
      <c r="E19" s="33"/>
      <c r="F19" s="34"/>
      <c r="G19" s="29"/>
      <c r="H19" s="30"/>
      <c r="I19" s="7"/>
    </row>
    <row r="20" spans="1:9" ht="13.5">
      <c r="A20" s="31"/>
      <c r="B20" s="28"/>
      <c r="C20" s="32" t="s">
        <v>28</v>
      </c>
      <c r="D20" s="21">
        <v>2000000</v>
      </c>
      <c r="E20" s="33"/>
      <c r="F20" s="34"/>
      <c r="G20" s="29"/>
      <c r="H20" s="30"/>
      <c r="I20" s="7"/>
    </row>
    <row r="21" spans="1:9" ht="13.5">
      <c r="A21" s="31"/>
      <c r="B21" s="28"/>
      <c r="C21" s="32" t="s">
        <v>29</v>
      </c>
      <c r="D21" s="21">
        <v>1800000</v>
      </c>
      <c r="E21" s="33"/>
      <c r="F21" s="34"/>
      <c r="G21" s="29"/>
      <c r="H21" s="30"/>
      <c r="I21" s="7"/>
    </row>
    <row r="22" spans="1:9" ht="13.5">
      <c r="A22" s="31"/>
      <c r="B22" s="28"/>
      <c r="C22" s="32"/>
      <c r="D22" s="21"/>
      <c r="E22" s="33"/>
      <c r="F22" s="35"/>
      <c r="G22" s="29"/>
      <c r="H22" s="30"/>
      <c r="I22" s="7"/>
    </row>
    <row r="23" spans="1:9" ht="13.5">
      <c r="A23" s="31">
        <v>4</v>
      </c>
      <c r="B23" s="28" t="s">
        <v>20</v>
      </c>
      <c r="C23" s="32">
        <v>60000000</v>
      </c>
      <c r="D23" s="21">
        <f>SUM(D24:D24)</f>
        <v>16676000</v>
      </c>
      <c r="E23" s="33">
        <f>(D23*100)/C23</f>
        <v>27.793333333333333</v>
      </c>
      <c r="F23" s="34">
        <v>0.0431</v>
      </c>
      <c r="G23" s="29">
        <v>0.0431</v>
      </c>
      <c r="H23" s="30">
        <f>(G23*100)/F23-100</f>
        <v>0</v>
      </c>
      <c r="I23" s="7">
        <f>FLOOR(G23,0.00001)*D23</f>
        <v>718735.6000000001</v>
      </c>
    </row>
    <row r="24" spans="1:9" ht="13.5">
      <c r="A24" s="31"/>
      <c r="B24" s="28"/>
      <c r="C24" s="32" t="s">
        <v>29</v>
      </c>
      <c r="D24" s="21">
        <v>16676000</v>
      </c>
      <c r="E24" s="33"/>
      <c r="F24" s="34"/>
      <c r="G24" s="29"/>
      <c r="H24" s="30"/>
      <c r="I24" s="7"/>
    </row>
    <row r="25" spans="1:9" ht="13.5">
      <c r="A25" s="31"/>
      <c r="B25" s="28"/>
      <c r="C25" s="32"/>
      <c r="D25" s="21"/>
      <c r="E25" s="33"/>
      <c r="F25" s="34"/>
      <c r="G25" s="29"/>
      <c r="H25" s="30"/>
      <c r="I25" s="7"/>
    </row>
    <row r="26" spans="1:9" ht="13.5">
      <c r="A26" s="31">
        <v>5</v>
      </c>
      <c r="B26" s="28" t="s">
        <v>21</v>
      </c>
      <c r="C26" s="32">
        <v>15000000</v>
      </c>
      <c r="D26" s="21">
        <f>SUM(D27:D28)</f>
        <v>15000000</v>
      </c>
      <c r="E26" s="33">
        <f>(D26*100)/C26</f>
        <v>100</v>
      </c>
      <c r="F26" s="34">
        <v>0.0431</v>
      </c>
      <c r="G26" s="34">
        <v>0.0431</v>
      </c>
      <c r="H26" s="30">
        <f>(G26*100)/F26-100</f>
        <v>0</v>
      </c>
      <c r="I26" s="7">
        <f>FLOOR(G26,0.00001)*D26</f>
        <v>646500.0000000001</v>
      </c>
    </row>
    <row r="27" spans="1:9" ht="13.5">
      <c r="A27" s="31"/>
      <c r="B27" s="28"/>
      <c r="C27" s="32" t="s">
        <v>30</v>
      </c>
      <c r="D27" s="21">
        <v>4100000</v>
      </c>
      <c r="E27" s="33"/>
      <c r="F27" s="34"/>
      <c r="G27" s="29"/>
      <c r="H27" s="30"/>
      <c r="I27" s="7"/>
    </row>
    <row r="28" spans="1:9" ht="13.5">
      <c r="A28" s="31"/>
      <c r="B28" s="28"/>
      <c r="C28" s="32" t="s">
        <v>29</v>
      </c>
      <c r="D28" s="21">
        <v>10900000</v>
      </c>
      <c r="E28" s="33"/>
      <c r="F28" s="34"/>
      <c r="G28" s="29"/>
      <c r="H28" s="30"/>
      <c r="I28" s="7"/>
    </row>
    <row r="29" spans="1:9" ht="13.5">
      <c r="A29" s="31"/>
      <c r="B29" s="28"/>
      <c r="C29" s="32"/>
      <c r="D29" s="21"/>
      <c r="E29" s="33"/>
      <c r="F29" s="34"/>
      <c r="G29" s="29"/>
      <c r="H29" s="30"/>
      <c r="I29" s="7"/>
    </row>
    <row r="30" spans="1:9" ht="13.5">
      <c r="A30" s="31">
        <v>6</v>
      </c>
      <c r="B30" s="28" t="s">
        <v>26</v>
      </c>
      <c r="C30" s="32">
        <v>5000000</v>
      </c>
      <c r="D30" s="21">
        <f>SUM(D31:D31)</f>
        <v>1000000</v>
      </c>
      <c r="E30" s="33">
        <f>(D30*100)/C30</f>
        <v>20</v>
      </c>
      <c r="F30" s="34">
        <v>0.0707</v>
      </c>
      <c r="G30" s="34">
        <v>0.0707</v>
      </c>
      <c r="H30" s="30">
        <f>(G30*100)/F30-100</f>
        <v>0</v>
      </c>
      <c r="I30" s="7">
        <f>FLOOR(G30,0.00001)*D30</f>
        <v>70700</v>
      </c>
    </row>
    <row r="31" spans="1:9" ht="13.5">
      <c r="A31" s="31"/>
      <c r="B31" s="28"/>
      <c r="C31" s="32" t="s">
        <v>27</v>
      </c>
      <c r="D31" s="32">
        <v>1000000</v>
      </c>
      <c r="E31" s="33"/>
      <c r="F31" s="34"/>
      <c r="G31" s="29"/>
      <c r="H31" s="30"/>
      <c r="I31" s="7"/>
    </row>
    <row r="32" spans="1:9" ht="13.5">
      <c r="A32" s="31"/>
      <c r="B32" s="28"/>
      <c r="C32" s="32"/>
      <c r="D32" s="21"/>
      <c r="E32" s="33"/>
      <c r="F32" s="34"/>
      <c r="G32" s="29"/>
      <c r="H32" s="30"/>
      <c r="I32" s="7"/>
    </row>
    <row r="33" spans="1:9" ht="13.5">
      <c r="A33" s="11"/>
      <c r="B33" s="16" t="s">
        <v>12</v>
      </c>
      <c r="C33" s="12">
        <f>SUM(C10:C32)</f>
        <v>150000000</v>
      </c>
      <c r="D33" s="19">
        <f>SUM(D10,D13,D16,D23,D26,D30)</f>
        <v>59609850</v>
      </c>
      <c r="E33" s="25">
        <f>(D33*100)/C33</f>
        <v>39.7399</v>
      </c>
      <c r="F33" s="20"/>
      <c r="G33" s="20"/>
      <c r="H33" s="13"/>
      <c r="I33" s="27">
        <f>SUM(I10:I32)</f>
        <v>2501584.535</v>
      </c>
    </row>
    <row r="34" spans="1:9" ht="13.5">
      <c r="A34" s="5"/>
      <c r="B34" s="24"/>
      <c r="C34" s="6"/>
      <c r="D34" s="6"/>
      <c r="E34" s="14"/>
      <c r="F34" s="26"/>
      <c r="G34" s="26"/>
      <c r="H34" s="7"/>
      <c r="I34" s="7"/>
    </row>
    <row r="35" spans="1:9" ht="13.5">
      <c r="A35" s="17"/>
      <c r="B35" s="16" t="s">
        <v>11</v>
      </c>
      <c r="C35" s="19">
        <f>SUM(C33)</f>
        <v>150000000</v>
      </c>
      <c r="D35" s="19">
        <f>SUM(D33)</f>
        <v>59609850</v>
      </c>
      <c r="E35" s="25">
        <f>(D35*100)/C35</f>
        <v>39.7399</v>
      </c>
      <c r="F35" s="18"/>
      <c r="G35" s="18"/>
      <c r="H35" s="18"/>
      <c r="I35" s="27">
        <f>SUM(I33)</f>
        <v>2501584.535</v>
      </c>
    </row>
    <row r="36" ht="12.75">
      <c r="C36" s="15"/>
    </row>
    <row r="37" ht="12.75"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2011-11-30T13:01:47Z</cp:lastPrinted>
  <dcterms:created xsi:type="dcterms:W3CDTF">2005-05-09T20:19:33Z</dcterms:created>
  <dcterms:modified xsi:type="dcterms:W3CDTF">2011-11-30T13:01:49Z</dcterms:modified>
  <cp:category/>
  <cp:version/>
  <cp:contentType/>
  <cp:contentStatus/>
</cp:coreProperties>
</file>