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00 FEIJÃO VENDA " sheetId="1" r:id="rId1"/>
  </sheets>
  <definedNames/>
  <calcPr fullCalcOnLoad="1"/>
</workbook>
</file>

<file path=xl/sharedStrings.xml><?xml version="1.0" encoding="utf-8"?>
<sst xmlns="http://schemas.openxmlformats.org/spreadsheetml/2006/main" count="116" uniqueCount="50">
  <si>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</si>
  <si>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</si>
  <si>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</si>
  <si>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</si>
  <si>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</si>
  <si>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</si>
  <si>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</si>
  <si>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</si>
  <si>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</si>
  <si>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</si>
  <si>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</si>
  <si>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</si>
  <si>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</si>
  <si>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</si>
  <si>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</si>
  <si>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</si>
  <si>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</si>
  <si>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</si>
  <si>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</si>
  <si>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</si>
  <si>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Formosa</t>
  </si>
  <si>
    <t>Palmeiras de Goias</t>
  </si>
  <si>
    <t>Parauna</t>
  </si>
  <si>
    <t>Rio Verde</t>
  </si>
  <si>
    <t>Santa Helena de Goias</t>
  </si>
  <si>
    <t>GO</t>
  </si>
  <si>
    <t>MS</t>
  </si>
  <si>
    <t>PR</t>
  </si>
  <si>
    <t>Maracaju</t>
  </si>
  <si>
    <t>BBM PR</t>
  </si>
  <si>
    <t>Prudentopolis</t>
  </si>
  <si>
    <t>RS</t>
  </si>
  <si>
    <t>Xanxere</t>
  </si>
  <si>
    <t>SC</t>
  </si>
  <si>
    <t>SP</t>
  </si>
  <si>
    <t>Avare</t>
  </si>
  <si>
    <t>Bauru</t>
  </si>
  <si>
    <t>Bernardino de Campos</t>
  </si>
  <si>
    <t>Botucatu</t>
  </si>
  <si>
    <t>Capão Bonito</t>
  </si>
  <si>
    <t>Garea</t>
  </si>
  <si>
    <t>Itarare</t>
  </si>
  <si>
    <t>CANCELADO</t>
  </si>
  <si>
    <t>BCMM</t>
  </si>
  <si>
    <t>BBSB</t>
  </si>
  <si>
    <t>BCSP</t>
  </si>
  <si>
    <t xml:space="preserve">        AVISO DE VENDA DE FEIJÃO CORES – Nº 500/11 - 30/11/2011</t>
  </si>
  <si>
    <t xml:space="preserve">Pontalina </t>
  </si>
  <si>
    <t>Ibiraiabas</t>
  </si>
  <si>
    <t xml:space="preserve">BBM MS 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</si>
</sst>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1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46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25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105175</v>
      </c>
      <c r="D10" s="29">
        <f>SUM(D11:D11)</f>
        <v>0</v>
      </c>
      <c r="E10" s="25">
        <f>(D10*100)/C10</f>
        <v>0</v>
      </c>
      <c r="F10" s="23">
        <v>0.672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20</v>
      </c>
      <c r="C13" s="26">
        <v>30050</v>
      </c>
      <c r="D13" s="29">
        <f>SUM(D14:D14)</f>
        <v>0</v>
      </c>
      <c r="E13" s="25">
        <f>(D13*100)/C13</f>
        <v>0</v>
      </c>
      <c r="F13" s="23">
        <v>0.672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19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21</v>
      </c>
      <c r="C16" s="26">
        <v>695336</v>
      </c>
      <c r="D16" s="29">
        <f>SUM(D17:D17)</f>
        <v>0</v>
      </c>
      <c r="E16" s="25">
        <f>(D16*100)/C16</f>
        <v>0</v>
      </c>
      <c r="F16" s="23">
        <v>0.672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/>
      <c r="D17" s="26"/>
      <c r="E17" s="25"/>
      <c r="F17" s="23"/>
      <c r="G17" s="21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21</v>
      </c>
      <c r="C19" s="26">
        <v>5316</v>
      </c>
      <c r="D19" s="29">
        <f>SUM(D20:D20)</f>
        <v>0</v>
      </c>
      <c r="E19" s="25">
        <f>(D19*100)/C19</f>
        <v>0</v>
      </c>
      <c r="F19" s="23">
        <v>0.672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19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21</v>
      </c>
      <c r="C22" s="26">
        <v>60107</v>
      </c>
      <c r="D22" s="29">
        <f>SUM(D23:D23)</f>
        <v>0</v>
      </c>
      <c r="E22" s="25">
        <f>(D22*100)/C22</f>
        <v>0</v>
      </c>
      <c r="F22" s="23">
        <v>0.672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19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22</v>
      </c>
      <c r="C25" s="26">
        <v>119195</v>
      </c>
      <c r="D25" s="29">
        <f>SUM(D26:D26)</f>
        <v>0</v>
      </c>
      <c r="E25" s="25">
        <f>(D25*100)/C25</f>
        <v>0</v>
      </c>
      <c r="F25" s="23">
        <v>0.672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 t="s">
        <v>19</v>
      </c>
      <c r="D26" s="26"/>
      <c r="E26" s="25"/>
      <c r="F26" s="23"/>
      <c r="G26" s="23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22</v>
      </c>
      <c r="C28" s="26">
        <v>1585</v>
      </c>
      <c r="D28" s="29">
        <f>SUM(D29:D29)</f>
        <v>0</v>
      </c>
      <c r="E28" s="25">
        <f>(D28*100)/C28</f>
        <v>0</v>
      </c>
      <c r="F28" s="23">
        <v>0.684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19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47</v>
      </c>
      <c r="C31" s="26">
        <v>155938</v>
      </c>
      <c r="D31" s="29">
        <f>SUM(D32:D32)</f>
        <v>0</v>
      </c>
      <c r="E31" s="25">
        <f>(D31*100)/C31</f>
        <v>0</v>
      </c>
      <c r="F31" s="23">
        <v>0.672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 t="s">
        <v>19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23</v>
      </c>
      <c r="C34" s="26">
        <v>786252</v>
      </c>
      <c r="D34" s="29">
        <f>SUM(D35:D35)</f>
        <v>0</v>
      </c>
      <c r="E34" s="25">
        <f>(D34*100)/C34</f>
        <v>0</v>
      </c>
      <c r="F34" s="23">
        <v>0.672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5"/>
      <c r="B35" s="18"/>
      <c r="C35" s="28" t="s">
        <v>19</v>
      </c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23</v>
      </c>
      <c r="C37" s="26">
        <v>75102</v>
      </c>
      <c r="D37" s="29">
        <f>SUM(D38:D38)</f>
        <v>0</v>
      </c>
      <c r="E37" s="25">
        <f>(D37*100)/C37</f>
        <v>0</v>
      </c>
      <c r="F37" s="23">
        <v>0.672</v>
      </c>
      <c r="G37" s="21">
        <v>0</v>
      </c>
      <c r="H37" s="21">
        <v>0</v>
      </c>
      <c r="I37" s="6">
        <f>FLOOR(G37,0.00001)*D37</f>
        <v>0</v>
      </c>
    </row>
    <row r="38" spans="1:9" ht="13.5">
      <c r="A38" s="5"/>
      <c r="B38" s="18"/>
      <c r="C38" s="28" t="s">
        <v>19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11</v>
      </c>
      <c r="B40" s="18" t="s">
        <v>23</v>
      </c>
      <c r="C40" s="26">
        <v>410350</v>
      </c>
      <c r="D40" s="29">
        <f>SUM(D41:D41)</f>
        <v>0</v>
      </c>
      <c r="E40" s="25">
        <f>(D40*100)/C40</f>
        <v>0</v>
      </c>
      <c r="F40" s="23">
        <v>0.516</v>
      </c>
      <c r="G40" s="21">
        <v>0</v>
      </c>
      <c r="H40" s="21">
        <v>0</v>
      </c>
      <c r="I40" s="6">
        <f>FLOOR(G40,0.00001)*D40</f>
        <v>0</v>
      </c>
    </row>
    <row r="41" spans="1:9" ht="13.5">
      <c r="A41" s="5"/>
      <c r="B41" s="18"/>
      <c r="C41" s="28" t="s">
        <v>19</v>
      </c>
      <c r="D41" s="26"/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12</v>
      </c>
      <c r="B43" s="18" t="s">
        <v>24</v>
      </c>
      <c r="C43" s="26">
        <v>45000</v>
      </c>
      <c r="D43" s="29">
        <f>SUM(D44:D44)</f>
        <v>0</v>
      </c>
      <c r="E43" s="25">
        <f>(D43*100)/C43</f>
        <v>0</v>
      </c>
      <c r="F43" s="23">
        <v>0.672</v>
      </c>
      <c r="G43" s="21">
        <v>0</v>
      </c>
      <c r="H43" s="21">
        <v>0</v>
      </c>
      <c r="I43" s="6">
        <f>FLOOR(G43,0.00001)*D43</f>
        <v>0</v>
      </c>
    </row>
    <row r="44" spans="1:9" ht="13.5">
      <c r="A44" s="5"/>
      <c r="B44" s="18"/>
      <c r="C44" s="28" t="s">
        <v>19</v>
      </c>
      <c r="D44" s="26"/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10"/>
      <c r="B46" s="12" t="s">
        <v>14</v>
      </c>
      <c r="C46" s="27">
        <f>SUM(C10:C45)</f>
        <v>2489406</v>
      </c>
      <c r="D46" s="30">
        <f>SUM(D10,D13,D16,D19,D22,D25,D28,D31,D34,D37,D40,D43)</f>
        <v>0</v>
      </c>
      <c r="E46" s="19">
        <f>(D46*100)/C46</f>
        <v>0</v>
      </c>
      <c r="F46" s="15"/>
      <c r="G46" s="15"/>
      <c r="H46" s="11"/>
      <c r="I46" s="20">
        <f>SUM(I10:I45)</f>
        <v>0</v>
      </c>
    </row>
    <row r="47" spans="1:9" ht="13.5">
      <c r="A47" s="5"/>
      <c r="B47" s="18"/>
      <c r="C47" s="28"/>
      <c r="D47" s="26"/>
      <c r="E47" s="22"/>
      <c r="F47" s="23"/>
      <c r="G47" s="24"/>
      <c r="H47" s="21"/>
      <c r="I47" s="6"/>
    </row>
    <row r="48" spans="1:9" ht="13.5">
      <c r="A48" s="33" t="s">
        <v>26</v>
      </c>
      <c r="B48" s="34"/>
      <c r="C48" s="34"/>
      <c r="D48" s="34"/>
      <c r="E48" s="34"/>
      <c r="F48" s="34"/>
      <c r="G48" s="34"/>
      <c r="H48" s="34"/>
      <c r="I48" s="35"/>
    </row>
    <row r="49" spans="1:9" ht="13.5">
      <c r="A49" s="8"/>
      <c r="B49" s="8"/>
      <c r="C49" s="8"/>
      <c r="D49" s="8"/>
      <c r="E49" s="8"/>
      <c r="F49" s="8"/>
      <c r="G49" s="8"/>
      <c r="H49" s="8"/>
      <c r="I49" s="9"/>
    </row>
    <row r="50" spans="1:9" ht="13.5">
      <c r="A50" s="5">
        <v>13</v>
      </c>
      <c r="B50" s="18" t="s">
        <v>28</v>
      </c>
      <c r="C50" s="26">
        <v>4800</v>
      </c>
      <c r="D50" s="29">
        <f>SUM(D51:D51)</f>
        <v>4800</v>
      </c>
      <c r="E50" s="25">
        <f>(D50*100)/C50</f>
        <v>100</v>
      </c>
      <c r="F50" s="23">
        <v>0.384</v>
      </c>
      <c r="G50" s="23">
        <v>0.384</v>
      </c>
      <c r="H50" s="21">
        <f>(G50*100)/F50-100</f>
        <v>0</v>
      </c>
      <c r="I50" s="6">
        <f>FLOOR(G50,0.00001)*D50</f>
        <v>1843.2</v>
      </c>
    </row>
    <row r="51" spans="1:9" ht="13.5">
      <c r="A51" s="5"/>
      <c r="B51" s="18"/>
      <c r="C51" s="28" t="s">
        <v>43</v>
      </c>
      <c r="D51" s="26">
        <v>4800</v>
      </c>
      <c r="E51" s="22"/>
      <c r="F51" s="23"/>
      <c r="G51" s="24"/>
      <c r="H51" s="21"/>
      <c r="I51" s="6"/>
    </row>
    <row r="52" spans="1:9" ht="13.5">
      <c r="A52" s="5"/>
      <c r="B52" s="18"/>
      <c r="C52" s="28"/>
      <c r="D52" s="26"/>
      <c r="E52" s="22"/>
      <c r="F52" s="23"/>
      <c r="G52" s="24"/>
      <c r="H52" s="21"/>
      <c r="I52" s="6"/>
    </row>
    <row r="53" spans="1:9" ht="13.5">
      <c r="A53" s="5">
        <v>14</v>
      </c>
      <c r="B53" s="18" t="s">
        <v>28</v>
      </c>
      <c r="C53" s="26">
        <v>89881</v>
      </c>
      <c r="D53" s="29">
        <f>SUM(D54:D54)</f>
        <v>0</v>
      </c>
      <c r="E53" s="25">
        <f>(D53*100)/C53</f>
        <v>0</v>
      </c>
      <c r="F53" s="23">
        <v>0.672</v>
      </c>
      <c r="G53" s="21">
        <v>0</v>
      </c>
      <c r="H53" s="21">
        <v>0</v>
      </c>
      <c r="I53" s="6">
        <f>FLOOR(G53,0.00001)*D53</f>
        <v>0</v>
      </c>
    </row>
    <row r="54" spans="1:9" ht="13.5">
      <c r="A54" s="5"/>
      <c r="B54" s="18"/>
      <c r="C54" s="28" t="s">
        <v>19</v>
      </c>
      <c r="D54" s="26"/>
      <c r="E54" s="22"/>
      <c r="F54" s="23"/>
      <c r="G54" s="24"/>
      <c r="H54" s="21"/>
      <c r="I54" s="6"/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5">
        <v>15</v>
      </c>
      <c r="B56" s="18" t="s">
        <v>28</v>
      </c>
      <c r="C56" s="26">
        <v>494210</v>
      </c>
      <c r="D56" s="29">
        <f>SUM(D57:D57)</f>
        <v>60000</v>
      </c>
      <c r="E56" s="25">
        <f>(D56*100)/C56</f>
        <v>12.14058800914591</v>
      </c>
      <c r="F56" s="23">
        <v>0.576</v>
      </c>
      <c r="G56" s="23">
        <v>0.576</v>
      </c>
      <c r="H56" s="21">
        <f>(G56*100)/F56-100</f>
        <v>0</v>
      </c>
      <c r="I56" s="6">
        <f>FLOOR(G56,0.00001)*D56</f>
        <v>34560.00000000001</v>
      </c>
    </row>
    <row r="57" spans="1:9" ht="13.5">
      <c r="A57" s="5"/>
      <c r="B57" s="18"/>
      <c r="C57" s="28" t="s">
        <v>43</v>
      </c>
      <c r="D57" s="26">
        <v>60000</v>
      </c>
      <c r="E57" s="25"/>
      <c r="F57" s="23"/>
      <c r="G57" s="21"/>
      <c r="H57" s="21"/>
      <c r="I57" s="6"/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59" spans="1:9" ht="13.5">
      <c r="A59" s="10"/>
      <c r="B59" s="12" t="s">
        <v>14</v>
      </c>
      <c r="C59" s="27">
        <f>SUM(C50:C58)</f>
        <v>588891</v>
      </c>
      <c r="D59" s="30">
        <f>SUM(D50,D53,D56)</f>
        <v>64800</v>
      </c>
      <c r="E59" s="19">
        <f>(D59*100)/C59</f>
        <v>11.003734137556865</v>
      </c>
      <c r="F59" s="15"/>
      <c r="G59" s="15"/>
      <c r="H59" s="11"/>
      <c r="I59" s="20">
        <f>SUM(I50:I58)</f>
        <v>36403.200000000004</v>
      </c>
    </row>
    <row r="60" spans="1:9" ht="13.5">
      <c r="A60" s="5"/>
      <c r="B60" s="18"/>
      <c r="C60" s="28"/>
      <c r="D60" s="26"/>
      <c r="E60" s="22"/>
      <c r="F60" s="23"/>
      <c r="G60" s="24"/>
      <c r="H60" s="21"/>
      <c r="I60" s="6"/>
    </row>
    <row r="61" spans="1:9" ht="13.5">
      <c r="A61" s="33" t="s">
        <v>27</v>
      </c>
      <c r="B61" s="34"/>
      <c r="C61" s="34"/>
      <c r="D61" s="34"/>
      <c r="E61" s="34"/>
      <c r="F61" s="34"/>
      <c r="G61" s="34"/>
      <c r="H61" s="34"/>
      <c r="I61" s="35"/>
    </row>
    <row r="62" spans="1:9" ht="13.5">
      <c r="A62" s="8"/>
      <c r="B62" s="8"/>
      <c r="C62" s="8"/>
      <c r="D62" s="8"/>
      <c r="E62" s="8"/>
      <c r="F62" s="8"/>
      <c r="G62" s="8"/>
      <c r="H62" s="8"/>
      <c r="I62" s="9"/>
    </row>
    <row r="63" spans="1:9" ht="13.5">
      <c r="A63" s="5">
        <v>16</v>
      </c>
      <c r="B63" s="18" t="s">
        <v>30</v>
      </c>
      <c r="C63" s="26">
        <v>0</v>
      </c>
      <c r="D63" s="29">
        <f>SUM(D64:D65)</f>
        <v>0</v>
      </c>
      <c r="E63" s="21">
        <v>0</v>
      </c>
      <c r="F63" s="21">
        <v>0</v>
      </c>
      <c r="G63" s="21">
        <v>0</v>
      </c>
      <c r="H63" s="21">
        <v>0</v>
      </c>
      <c r="I63" s="6">
        <f>FLOOR(G63,0.00001)*D63</f>
        <v>0</v>
      </c>
    </row>
    <row r="64" spans="1:9" ht="13.5">
      <c r="A64" s="32"/>
      <c r="B64" s="18"/>
      <c r="C64" s="28" t="s">
        <v>42</v>
      </c>
      <c r="D64" s="26"/>
      <c r="E64" s="22"/>
      <c r="F64" s="23"/>
      <c r="G64" s="24"/>
      <c r="H64" s="21"/>
      <c r="I64" s="6"/>
    </row>
    <row r="65" spans="1:9" ht="13.5">
      <c r="A65" s="32"/>
      <c r="B65" s="18"/>
      <c r="C65" s="28"/>
      <c r="D65" s="26"/>
      <c r="E65" s="22"/>
      <c r="F65" s="23"/>
      <c r="G65" s="24"/>
      <c r="H65" s="21"/>
      <c r="I65" s="6"/>
    </row>
    <row r="66" spans="1:9" ht="13.5">
      <c r="A66" s="5">
        <v>17</v>
      </c>
      <c r="B66" s="18" t="s">
        <v>30</v>
      </c>
      <c r="C66" s="26">
        <v>229826</v>
      </c>
      <c r="D66" s="29">
        <f>SUM(D67:D67)</f>
        <v>0</v>
      </c>
      <c r="E66" s="25">
        <f>(D66*100)/C66</f>
        <v>0</v>
      </c>
      <c r="F66" s="23">
        <v>0.576</v>
      </c>
      <c r="G66" s="21">
        <v>0</v>
      </c>
      <c r="H66" s="21">
        <v>0</v>
      </c>
      <c r="I66" s="6">
        <f>FLOOR(G66,0.00001)*D66</f>
        <v>0</v>
      </c>
    </row>
    <row r="67" spans="1:9" ht="13.5">
      <c r="A67" s="5"/>
      <c r="B67" s="18"/>
      <c r="C67" s="28" t="s">
        <v>19</v>
      </c>
      <c r="D67" s="26"/>
      <c r="E67" s="22"/>
      <c r="F67" s="23"/>
      <c r="G67" s="24"/>
      <c r="H67" s="21"/>
      <c r="I67" s="6"/>
    </row>
    <row r="68" spans="1:9" ht="13.5">
      <c r="A68" s="5"/>
      <c r="B68" s="18"/>
      <c r="C68" s="28"/>
      <c r="D68" s="26"/>
      <c r="E68" s="22"/>
      <c r="F68" s="23"/>
      <c r="G68" s="24"/>
      <c r="H68" s="21"/>
      <c r="I68" s="6"/>
    </row>
    <row r="69" spans="1:9" ht="13.5">
      <c r="A69" s="5">
        <v>18</v>
      </c>
      <c r="B69" s="18" t="s">
        <v>30</v>
      </c>
      <c r="C69" s="26">
        <v>1080959</v>
      </c>
      <c r="D69" s="29">
        <f>SUM(D70:D70)</f>
        <v>0</v>
      </c>
      <c r="E69" s="25">
        <f>(D69*100)/C69</f>
        <v>0</v>
      </c>
      <c r="F69" s="23">
        <v>0.672</v>
      </c>
      <c r="G69" s="21">
        <v>0</v>
      </c>
      <c r="H69" s="21">
        <v>0</v>
      </c>
      <c r="I69" s="6">
        <f>FLOOR(G69,0.00001)*D69</f>
        <v>0</v>
      </c>
    </row>
    <row r="70" spans="1:9" ht="13.5">
      <c r="A70" s="5"/>
      <c r="B70" s="18"/>
      <c r="C70" s="28" t="s">
        <v>19</v>
      </c>
      <c r="D70" s="26"/>
      <c r="E70" s="25"/>
      <c r="F70" s="23"/>
      <c r="G70" s="21"/>
      <c r="H70" s="21"/>
      <c r="I70" s="6"/>
    </row>
    <row r="71" spans="1:9" ht="13.5">
      <c r="A71" s="5"/>
      <c r="B71" s="18"/>
      <c r="C71" s="28"/>
      <c r="D71" s="26"/>
      <c r="E71" s="22"/>
      <c r="F71" s="23"/>
      <c r="G71" s="24"/>
      <c r="H71" s="21"/>
      <c r="I71" s="6"/>
    </row>
    <row r="72" spans="1:9" ht="13.5">
      <c r="A72" s="5">
        <v>19</v>
      </c>
      <c r="B72" s="18" t="s">
        <v>30</v>
      </c>
      <c r="C72" s="26">
        <v>0</v>
      </c>
      <c r="D72" s="29">
        <f>SUM(D73:D73)</f>
        <v>0</v>
      </c>
      <c r="E72" s="21">
        <v>0</v>
      </c>
      <c r="F72" s="23">
        <v>0.84</v>
      </c>
      <c r="G72" s="21">
        <v>0</v>
      </c>
      <c r="H72" s="21">
        <v>0</v>
      </c>
      <c r="I72" s="6">
        <f>FLOOR(G72,0.00001)*D72</f>
        <v>0</v>
      </c>
    </row>
    <row r="73" spans="1:9" ht="13.5">
      <c r="A73" s="5"/>
      <c r="B73" s="18"/>
      <c r="C73" s="28" t="s">
        <v>42</v>
      </c>
      <c r="D73" s="26"/>
      <c r="E73" s="22"/>
      <c r="F73" s="23"/>
      <c r="G73" s="24"/>
      <c r="H73" s="21"/>
      <c r="I73" s="6"/>
    </row>
    <row r="74" spans="1:9" ht="13.5">
      <c r="A74" s="5"/>
      <c r="B74" s="18"/>
      <c r="C74" s="28"/>
      <c r="D74" s="26"/>
      <c r="E74" s="22"/>
      <c r="F74" s="23"/>
      <c r="G74" s="24"/>
      <c r="H74" s="21"/>
      <c r="I74" s="6"/>
    </row>
    <row r="75" spans="1:9" ht="13.5">
      <c r="A75" s="5">
        <v>20</v>
      </c>
      <c r="B75" s="18" t="s">
        <v>30</v>
      </c>
      <c r="C75" s="26">
        <v>497542</v>
      </c>
      <c r="D75" s="29">
        <f>SUM(D76:D76)</f>
        <v>0</v>
      </c>
      <c r="E75" s="25">
        <f>(D75*100)/C75</f>
        <v>0</v>
      </c>
      <c r="F75" s="23">
        <v>0.576</v>
      </c>
      <c r="G75" s="21">
        <v>0</v>
      </c>
      <c r="H75" s="21">
        <v>0</v>
      </c>
      <c r="I75" s="6">
        <f>FLOOR(G75,0.00001)*D75</f>
        <v>0</v>
      </c>
    </row>
    <row r="76" spans="1:9" ht="13.5">
      <c r="A76" s="5"/>
      <c r="B76" s="18"/>
      <c r="C76" s="28" t="s">
        <v>19</v>
      </c>
      <c r="D76" s="26"/>
      <c r="E76" s="22"/>
      <c r="F76" s="23"/>
      <c r="G76" s="24"/>
      <c r="H76" s="21"/>
      <c r="I76" s="6"/>
    </row>
    <row r="77" spans="1:9" ht="13.5">
      <c r="A77" s="5"/>
      <c r="B77" s="18"/>
      <c r="C77" s="28"/>
      <c r="D77" s="26"/>
      <c r="E77" s="22"/>
      <c r="F77" s="23"/>
      <c r="G77" s="24"/>
      <c r="H77" s="21"/>
      <c r="I77" s="6"/>
    </row>
    <row r="78" spans="1:9" ht="13.5">
      <c r="A78" s="5">
        <v>21</v>
      </c>
      <c r="B78" s="18" t="s">
        <v>30</v>
      </c>
      <c r="C78" s="26">
        <v>325033</v>
      </c>
      <c r="D78" s="29">
        <f>SUM(D79:D80)</f>
        <v>0</v>
      </c>
      <c r="E78" s="25">
        <f>(D78*100)/C78</f>
        <v>0</v>
      </c>
      <c r="F78" s="23">
        <v>0.672</v>
      </c>
      <c r="G78" s="21">
        <v>0</v>
      </c>
      <c r="H78" s="21">
        <v>0</v>
      </c>
      <c r="I78" s="6">
        <f>FLOOR(G78,0.00001)*D78</f>
        <v>0</v>
      </c>
    </row>
    <row r="79" spans="1:9" ht="13.5">
      <c r="A79" s="5"/>
      <c r="B79" s="18"/>
      <c r="C79" s="28" t="s">
        <v>19</v>
      </c>
      <c r="D79" s="26"/>
      <c r="E79" s="22"/>
      <c r="F79" s="23"/>
      <c r="G79" s="24"/>
      <c r="H79" s="21"/>
      <c r="I79" s="6"/>
    </row>
    <row r="80" spans="1:9" ht="13.5">
      <c r="A80" s="5"/>
      <c r="B80" s="18"/>
      <c r="C80" s="28"/>
      <c r="D80" s="26"/>
      <c r="E80" s="22"/>
      <c r="F80" s="23"/>
      <c r="G80" s="24"/>
      <c r="H80" s="21"/>
      <c r="I80" s="6"/>
    </row>
    <row r="81" spans="1:9" ht="13.5">
      <c r="A81" s="5">
        <v>22</v>
      </c>
      <c r="B81" s="18" t="s">
        <v>30</v>
      </c>
      <c r="C81" s="26">
        <v>263688</v>
      </c>
      <c r="D81" s="29">
        <f>SUM(D82:D82)</f>
        <v>0</v>
      </c>
      <c r="E81" s="25">
        <f>(D81*100)/C81</f>
        <v>0</v>
      </c>
      <c r="F81" s="23">
        <v>0.576</v>
      </c>
      <c r="G81" s="21">
        <v>0</v>
      </c>
      <c r="H81" s="21">
        <v>0</v>
      </c>
      <c r="I81" s="6">
        <f>FLOOR(G81,0.00001)*D81</f>
        <v>0</v>
      </c>
    </row>
    <row r="82" spans="1:9" ht="13.5">
      <c r="A82" s="5"/>
      <c r="B82" s="18"/>
      <c r="C82" s="28" t="s">
        <v>19</v>
      </c>
      <c r="D82" s="26"/>
      <c r="E82" s="22"/>
      <c r="F82" s="23"/>
      <c r="G82" s="24"/>
      <c r="H82" s="21"/>
      <c r="I82" s="6"/>
    </row>
    <row r="83" spans="1:9" ht="13.5">
      <c r="A83" s="5"/>
      <c r="B83" s="18"/>
      <c r="C83" s="28"/>
      <c r="D83" s="26"/>
      <c r="E83" s="22"/>
      <c r="F83" s="23"/>
      <c r="G83" s="24"/>
      <c r="H83" s="21"/>
      <c r="I83" s="6"/>
    </row>
    <row r="84" spans="1:9" ht="13.5">
      <c r="A84" s="10"/>
      <c r="B84" s="12" t="s">
        <v>14</v>
      </c>
      <c r="C84" s="27">
        <f>SUM(C63:C83)</f>
        <v>2397048</v>
      </c>
      <c r="D84" s="30">
        <f>D63+D66+D69+D72+D75+D78+D81</f>
        <v>0</v>
      </c>
      <c r="E84" s="19">
        <f>(D84*100)/C84</f>
        <v>0</v>
      </c>
      <c r="F84" s="15"/>
      <c r="G84" s="15"/>
      <c r="H84" s="11"/>
      <c r="I84" s="20">
        <f>SUM(I63:I83)</f>
        <v>0</v>
      </c>
    </row>
    <row r="85" spans="1:9" ht="13.5">
      <c r="A85" s="5"/>
      <c r="B85" s="18"/>
      <c r="C85" s="28"/>
      <c r="D85" s="26"/>
      <c r="E85" s="22"/>
      <c r="F85" s="23"/>
      <c r="G85" s="24"/>
      <c r="H85" s="21"/>
      <c r="I85" s="6"/>
    </row>
    <row r="86" spans="1:9" ht="13.5">
      <c r="A86" s="33" t="s">
        <v>31</v>
      </c>
      <c r="B86" s="34"/>
      <c r="C86" s="34"/>
      <c r="D86" s="34"/>
      <c r="E86" s="34"/>
      <c r="F86" s="34"/>
      <c r="G86" s="34"/>
      <c r="H86" s="34"/>
      <c r="I86" s="35"/>
    </row>
    <row r="87" spans="1:9" ht="13.5">
      <c r="A87" s="8"/>
      <c r="B87" s="8"/>
      <c r="C87" s="8"/>
      <c r="D87" s="8"/>
      <c r="E87" s="8"/>
      <c r="F87" s="8"/>
      <c r="G87" s="8"/>
      <c r="H87" s="8"/>
      <c r="I87" s="9"/>
    </row>
    <row r="88" spans="1:9" ht="13.5">
      <c r="A88" s="5">
        <v>23</v>
      </c>
      <c r="B88" s="18" t="s">
        <v>48</v>
      </c>
      <c r="C88" s="26">
        <v>203398</v>
      </c>
      <c r="D88" s="29">
        <f>SUM(D89:D89)</f>
        <v>30000</v>
      </c>
      <c r="E88" s="25">
        <f>(D88*100)/C88</f>
        <v>14.749407565462787</v>
      </c>
      <c r="F88" s="23">
        <v>0.684</v>
      </c>
      <c r="G88" s="23">
        <v>0.684</v>
      </c>
      <c r="H88" s="21">
        <f>(G88*100)/F88-100</f>
        <v>0</v>
      </c>
      <c r="I88" s="6">
        <f>FLOOR(G88,0.00001)*D88</f>
        <v>20520</v>
      </c>
    </row>
    <row r="89" spans="1:9" ht="13.5">
      <c r="A89" s="5"/>
      <c r="B89" s="18"/>
      <c r="C89" s="28" t="s">
        <v>29</v>
      </c>
      <c r="D89" s="26">
        <v>30000</v>
      </c>
      <c r="E89" s="22"/>
      <c r="F89" s="23"/>
      <c r="G89" s="24"/>
      <c r="H89" s="21"/>
      <c r="I89" s="6"/>
    </row>
    <row r="90" spans="1:9" ht="13.5">
      <c r="A90" s="5"/>
      <c r="B90" s="18"/>
      <c r="C90" s="28"/>
      <c r="D90" s="26"/>
      <c r="E90" s="22"/>
      <c r="F90" s="23"/>
      <c r="G90" s="24"/>
      <c r="H90" s="21"/>
      <c r="I90" s="6"/>
    </row>
    <row r="91" spans="1:9" ht="13.5">
      <c r="A91" s="10"/>
      <c r="B91" s="12" t="s">
        <v>14</v>
      </c>
      <c r="C91" s="27">
        <f>SUM(C88:C90)</f>
        <v>203398</v>
      </c>
      <c r="D91" s="30">
        <f>SUM(D88)</f>
        <v>30000</v>
      </c>
      <c r="E91" s="19">
        <f>(D91*100)/C91</f>
        <v>14.749407565462787</v>
      </c>
      <c r="F91" s="15"/>
      <c r="G91" s="15"/>
      <c r="H91" s="11"/>
      <c r="I91" s="20">
        <f>SUM(I88:I90)</f>
        <v>20520</v>
      </c>
    </row>
    <row r="92" spans="1:9" ht="13.5">
      <c r="A92" s="5"/>
      <c r="B92" s="18"/>
      <c r="C92" s="28"/>
      <c r="D92" s="26"/>
      <c r="E92" s="22"/>
      <c r="F92" s="23"/>
      <c r="G92" s="24"/>
      <c r="H92" s="21"/>
      <c r="I92" s="6"/>
    </row>
    <row r="93" spans="1:9" ht="13.5">
      <c r="A93" s="33" t="s">
        <v>33</v>
      </c>
      <c r="B93" s="34"/>
      <c r="C93" s="34"/>
      <c r="D93" s="34"/>
      <c r="E93" s="34"/>
      <c r="F93" s="34"/>
      <c r="G93" s="34"/>
      <c r="H93" s="34"/>
      <c r="I93" s="35"/>
    </row>
    <row r="94" spans="1:9" ht="13.5">
      <c r="A94" s="8"/>
      <c r="B94" s="8"/>
      <c r="C94" s="8"/>
      <c r="D94" s="8"/>
      <c r="E94" s="8"/>
      <c r="F94" s="8"/>
      <c r="G94" s="8"/>
      <c r="H94" s="8"/>
      <c r="I94" s="9"/>
    </row>
    <row r="95" spans="1:9" ht="13.5">
      <c r="A95" s="5">
        <v>24</v>
      </c>
      <c r="B95" s="18" t="s">
        <v>32</v>
      </c>
      <c r="C95" s="26">
        <v>484968</v>
      </c>
      <c r="D95" s="29">
        <f>SUM(D96:D97)</f>
        <v>0</v>
      </c>
      <c r="E95" s="25">
        <f>(D95*100)/C95</f>
        <v>0</v>
      </c>
      <c r="F95" s="23">
        <v>0.576</v>
      </c>
      <c r="G95" s="21">
        <v>0</v>
      </c>
      <c r="H95" s="21">
        <v>0</v>
      </c>
      <c r="I95" s="6">
        <f>FLOOR(G95,0.00001)*D95</f>
        <v>0</v>
      </c>
    </row>
    <row r="96" spans="1:9" ht="13.5">
      <c r="A96" s="5"/>
      <c r="B96" s="18"/>
      <c r="C96" s="28" t="s">
        <v>19</v>
      </c>
      <c r="D96" s="26"/>
      <c r="E96" s="22"/>
      <c r="F96" s="23"/>
      <c r="G96" s="24"/>
      <c r="H96" s="21"/>
      <c r="I96" s="6"/>
    </row>
    <row r="97" spans="1:9" ht="13.5">
      <c r="A97" s="5"/>
      <c r="B97" s="18"/>
      <c r="C97" s="28"/>
      <c r="D97" s="26"/>
      <c r="E97" s="22"/>
      <c r="F97" s="23"/>
      <c r="G97" s="24"/>
      <c r="H97" s="21"/>
      <c r="I97" s="6"/>
    </row>
    <row r="98" spans="1:9" ht="13.5">
      <c r="A98" s="10"/>
      <c r="B98" s="12" t="s">
        <v>14</v>
      </c>
      <c r="C98" s="27">
        <f>SUM(C95:C97)</f>
        <v>484968</v>
      </c>
      <c r="D98" s="30">
        <f>SUM(D95)</f>
        <v>0</v>
      </c>
      <c r="E98" s="19">
        <f>(D98*100)/C98</f>
        <v>0</v>
      </c>
      <c r="F98" s="15"/>
      <c r="G98" s="15"/>
      <c r="H98" s="11"/>
      <c r="I98" s="20">
        <f>SUM(I95:I97)</f>
        <v>0</v>
      </c>
    </row>
    <row r="99" spans="1:9" ht="13.5">
      <c r="A99" s="5"/>
      <c r="B99" s="18"/>
      <c r="C99" s="28"/>
      <c r="D99" s="26"/>
      <c r="E99" s="22"/>
      <c r="F99" s="23"/>
      <c r="G99" s="24"/>
      <c r="H99" s="21"/>
      <c r="I99" s="6"/>
    </row>
    <row r="100" spans="1:9" ht="13.5">
      <c r="A100" s="33" t="s">
        <v>34</v>
      </c>
      <c r="B100" s="34"/>
      <c r="C100" s="34"/>
      <c r="D100" s="34"/>
      <c r="E100" s="34"/>
      <c r="F100" s="34"/>
      <c r="G100" s="34"/>
      <c r="H100" s="34"/>
      <c r="I100" s="35"/>
    </row>
    <row r="101" spans="1:9" ht="13.5">
      <c r="A101" s="8"/>
      <c r="B101" s="8"/>
      <c r="C101" s="8"/>
      <c r="D101" s="8"/>
      <c r="E101" s="8"/>
      <c r="F101" s="8"/>
      <c r="G101" s="8"/>
      <c r="H101" s="8"/>
      <c r="I101" s="9"/>
    </row>
    <row r="102" spans="1:9" ht="13.5">
      <c r="A102" s="5">
        <v>25</v>
      </c>
      <c r="B102" s="18" t="s">
        <v>35</v>
      </c>
      <c r="C102" s="26">
        <v>1148492</v>
      </c>
      <c r="D102" s="29">
        <f>SUM(D103:D103)</f>
        <v>66000</v>
      </c>
      <c r="E102" s="25">
        <f>(D102*100)/C102</f>
        <v>5.7466660629764945</v>
      </c>
      <c r="F102" s="23">
        <v>0.672</v>
      </c>
      <c r="G102" s="23">
        <v>0.672</v>
      </c>
      <c r="H102" s="21">
        <f>(G102*100)/F102-100</f>
        <v>0</v>
      </c>
      <c r="I102" s="6">
        <f>FLOOR(G102,0.00001)*D102</f>
        <v>44352</v>
      </c>
    </row>
    <row r="103" spans="1:9" ht="13.5">
      <c r="A103" s="5"/>
      <c r="B103" s="18"/>
      <c r="C103" s="28" t="s">
        <v>29</v>
      </c>
      <c r="D103" s="26">
        <v>66000</v>
      </c>
      <c r="E103" s="22"/>
      <c r="F103" s="23"/>
      <c r="G103" s="24"/>
      <c r="H103" s="21"/>
      <c r="I103" s="6"/>
    </row>
    <row r="104" spans="1:9" ht="13.5">
      <c r="A104" s="5"/>
      <c r="B104" s="18"/>
      <c r="C104" s="28"/>
      <c r="D104" s="26"/>
      <c r="E104" s="22"/>
      <c r="F104" s="23"/>
      <c r="G104" s="24"/>
      <c r="H104" s="21"/>
      <c r="I104" s="6"/>
    </row>
    <row r="105" spans="1:9" ht="13.5">
      <c r="A105" s="5">
        <v>26</v>
      </c>
      <c r="B105" s="18" t="s">
        <v>35</v>
      </c>
      <c r="C105" s="26">
        <v>33600</v>
      </c>
      <c r="D105" s="29">
        <f>SUM(D106:D106)</f>
        <v>0</v>
      </c>
      <c r="E105" s="25">
        <f>(D105*100)/C105</f>
        <v>0</v>
      </c>
      <c r="F105" s="23">
        <v>0.7476</v>
      </c>
      <c r="G105" s="21">
        <v>0</v>
      </c>
      <c r="H105" s="21">
        <v>0</v>
      </c>
      <c r="I105" s="6">
        <f>FLOOR(G105,0.00001)*D105</f>
        <v>0</v>
      </c>
    </row>
    <row r="106" spans="1:9" ht="13.5">
      <c r="A106" s="5"/>
      <c r="B106" s="18"/>
      <c r="C106" s="28" t="s">
        <v>19</v>
      </c>
      <c r="D106" s="26"/>
      <c r="E106" s="22"/>
      <c r="F106" s="23"/>
      <c r="G106" s="24"/>
      <c r="H106" s="21"/>
      <c r="I106" s="6"/>
    </row>
    <row r="107" spans="1:9" ht="13.5">
      <c r="A107" s="5"/>
      <c r="B107" s="18"/>
      <c r="C107" s="28"/>
      <c r="D107" s="26"/>
      <c r="E107" s="22"/>
      <c r="F107" s="23"/>
      <c r="G107" s="24"/>
      <c r="H107" s="21"/>
      <c r="I107" s="6"/>
    </row>
    <row r="108" spans="1:9" ht="13.5">
      <c r="A108" s="5">
        <v>27</v>
      </c>
      <c r="B108" s="18" t="s">
        <v>36</v>
      </c>
      <c r="C108" s="26">
        <v>297638</v>
      </c>
      <c r="D108" s="29">
        <f>SUM(D109:D112)</f>
        <v>297638</v>
      </c>
      <c r="E108" s="25">
        <f>(D108*100)/C108</f>
        <v>100</v>
      </c>
      <c r="F108" s="23">
        <v>0.768</v>
      </c>
      <c r="G108" s="23">
        <v>0.89</v>
      </c>
      <c r="H108" s="21">
        <f>(G108*100)/F108-100</f>
        <v>15.885416666666657</v>
      </c>
      <c r="I108" s="6">
        <f>FLOOR(G108,0.00001)*D108</f>
        <v>264897.82000000007</v>
      </c>
    </row>
    <row r="109" spans="1:9" ht="13.5">
      <c r="A109" s="5"/>
      <c r="B109" s="18"/>
      <c r="C109" s="28" t="s">
        <v>45</v>
      </c>
      <c r="D109" s="26">
        <v>93638</v>
      </c>
      <c r="E109" s="25"/>
      <c r="F109" s="23"/>
      <c r="G109" s="21"/>
      <c r="H109" s="21"/>
      <c r="I109" s="6"/>
    </row>
    <row r="110" spans="1:9" ht="13.5">
      <c r="A110" s="5"/>
      <c r="B110" s="18"/>
      <c r="C110" s="28" t="s">
        <v>44</v>
      </c>
      <c r="D110" s="26">
        <v>38000</v>
      </c>
      <c r="E110" s="25"/>
      <c r="F110" s="23"/>
      <c r="G110" s="21"/>
      <c r="H110" s="21"/>
      <c r="I110" s="6"/>
    </row>
    <row r="111" spans="1:9" ht="13.5">
      <c r="A111" s="5"/>
      <c r="B111" s="18"/>
      <c r="C111" s="28" t="s">
        <v>49</v>
      </c>
      <c r="D111" s="26">
        <v>90000</v>
      </c>
      <c r="E111" s="25"/>
      <c r="F111" s="23"/>
      <c r="G111" s="21"/>
      <c r="H111" s="21"/>
      <c r="I111" s="6"/>
    </row>
    <row r="112" spans="1:9" ht="13.5">
      <c r="A112" s="5"/>
      <c r="B112" s="18"/>
      <c r="C112" s="28" t="s">
        <v>29</v>
      </c>
      <c r="D112" s="26">
        <v>76000</v>
      </c>
      <c r="E112" s="25"/>
      <c r="F112" s="23"/>
      <c r="G112" s="21"/>
      <c r="H112" s="21"/>
      <c r="I112" s="6"/>
    </row>
    <row r="113" spans="1:9" ht="13.5">
      <c r="A113" s="5"/>
      <c r="B113" s="18"/>
      <c r="C113" s="28"/>
      <c r="D113" s="26"/>
      <c r="E113" s="25"/>
      <c r="F113" s="23"/>
      <c r="G113" s="21"/>
      <c r="H113" s="21"/>
      <c r="I113" s="6"/>
    </row>
    <row r="114" spans="1:9" ht="13.5">
      <c r="A114" s="5">
        <v>28</v>
      </c>
      <c r="B114" s="18" t="s">
        <v>36</v>
      </c>
      <c r="C114" s="26">
        <v>975181</v>
      </c>
      <c r="D114" s="29">
        <f>SUM(D115:D115)</f>
        <v>0</v>
      </c>
      <c r="E114" s="25">
        <f>(D114*100)/C114</f>
        <v>0</v>
      </c>
      <c r="F114" s="23">
        <v>0.576</v>
      </c>
      <c r="G114" s="21">
        <v>0</v>
      </c>
      <c r="H114" s="21">
        <v>0</v>
      </c>
      <c r="I114" s="6">
        <f>FLOOR(G114,0.00001)*D114</f>
        <v>0</v>
      </c>
    </row>
    <row r="115" spans="1:9" ht="13.5">
      <c r="A115" s="5"/>
      <c r="B115" s="18"/>
      <c r="C115" s="28" t="s">
        <v>19</v>
      </c>
      <c r="D115" s="26"/>
      <c r="E115" s="25"/>
      <c r="F115" s="23"/>
      <c r="G115" s="21"/>
      <c r="H115" s="21"/>
      <c r="I115" s="6"/>
    </row>
    <row r="116" spans="1:9" ht="13.5">
      <c r="A116" s="5"/>
      <c r="B116" s="18"/>
      <c r="C116" s="28"/>
      <c r="D116" s="26"/>
      <c r="E116" s="25"/>
      <c r="F116" s="23"/>
      <c r="G116" s="21"/>
      <c r="H116" s="21"/>
      <c r="I116" s="6"/>
    </row>
    <row r="117" spans="1:9" ht="13.5">
      <c r="A117" s="5">
        <v>29</v>
      </c>
      <c r="B117" s="18" t="s">
        <v>37</v>
      </c>
      <c r="C117" s="26">
        <v>426100</v>
      </c>
      <c r="D117" s="29">
        <f>SUM(D118:D120)</f>
        <v>426100</v>
      </c>
      <c r="E117" s="25">
        <f>(D117*100)/C117</f>
        <v>100</v>
      </c>
      <c r="F117" s="23">
        <v>0.768</v>
      </c>
      <c r="G117" s="23">
        <v>0.79</v>
      </c>
      <c r="H117" s="21">
        <f>(G117*100)/F117-100</f>
        <v>2.8645833333333286</v>
      </c>
      <c r="I117" s="6">
        <f>FLOOR(G117,0.00001)*D117</f>
        <v>336619</v>
      </c>
    </row>
    <row r="118" spans="1:9" ht="13.5">
      <c r="A118" s="5"/>
      <c r="B118" s="18"/>
      <c r="C118" s="28" t="s">
        <v>45</v>
      </c>
      <c r="D118" s="29">
        <v>236100</v>
      </c>
      <c r="E118" s="25"/>
      <c r="F118" s="23"/>
      <c r="G118" s="21"/>
      <c r="H118" s="21"/>
      <c r="I118" s="6"/>
    </row>
    <row r="119" spans="1:9" ht="13.5">
      <c r="A119" s="5"/>
      <c r="B119" s="18"/>
      <c r="C119" s="28" t="s">
        <v>44</v>
      </c>
      <c r="D119" s="29">
        <v>76000</v>
      </c>
      <c r="E119" s="25"/>
      <c r="F119" s="23"/>
      <c r="G119" s="21"/>
      <c r="H119" s="21"/>
      <c r="I119" s="6"/>
    </row>
    <row r="120" spans="1:9" ht="13.5">
      <c r="A120" s="5"/>
      <c r="B120" s="18"/>
      <c r="C120" s="28" t="s">
        <v>29</v>
      </c>
      <c r="D120" s="26">
        <v>114000</v>
      </c>
      <c r="E120" s="25"/>
      <c r="F120" s="23"/>
      <c r="G120" s="21"/>
      <c r="H120" s="21"/>
      <c r="I120" s="6"/>
    </row>
    <row r="121" spans="1:9" ht="13.5">
      <c r="A121" s="5"/>
      <c r="B121" s="18"/>
      <c r="C121" s="28"/>
      <c r="D121" s="26"/>
      <c r="E121" s="25"/>
      <c r="F121" s="23"/>
      <c r="G121" s="21"/>
      <c r="H121" s="21"/>
      <c r="I121" s="6"/>
    </row>
    <row r="122" spans="1:9" ht="13.5">
      <c r="A122" s="5">
        <v>30</v>
      </c>
      <c r="B122" s="18" t="s">
        <v>37</v>
      </c>
      <c r="C122" s="26">
        <v>855987</v>
      </c>
      <c r="D122" s="29">
        <f>SUM(D123:D123)</f>
        <v>0</v>
      </c>
      <c r="E122" s="25">
        <f>(D122*100)/C122</f>
        <v>0</v>
      </c>
      <c r="F122" s="23">
        <v>0.576</v>
      </c>
      <c r="G122" s="21">
        <v>0</v>
      </c>
      <c r="H122" s="21">
        <v>0</v>
      </c>
      <c r="I122" s="6">
        <f>FLOOR(G122,0.00001)*D122</f>
        <v>0</v>
      </c>
    </row>
    <row r="123" spans="1:9" ht="13.5">
      <c r="A123" s="5"/>
      <c r="B123" s="18"/>
      <c r="C123" s="28" t="s">
        <v>19</v>
      </c>
      <c r="D123" s="26"/>
      <c r="E123" s="25"/>
      <c r="F123" s="23"/>
      <c r="G123" s="21"/>
      <c r="H123" s="21"/>
      <c r="I123" s="6"/>
    </row>
    <row r="124" spans="1:9" ht="13.5">
      <c r="A124" s="5"/>
      <c r="B124" s="18"/>
      <c r="C124" s="28"/>
      <c r="D124" s="26"/>
      <c r="E124" s="25"/>
      <c r="F124" s="23"/>
      <c r="G124" s="21"/>
      <c r="H124" s="21"/>
      <c r="I124" s="6"/>
    </row>
    <row r="125" spans="1:9" ht="13.5">
      <c r="A125" s="5">
        <v>31</v>
      </c>
      <c r="B125" s="18" t="s">
        <v>38</v>
      </c>
      <c r="C125" s="26">
        <v>938049</v>
      </c>
      <c r="D125" s="29">
        <f>SUM(D126:D126)</f>
        <v>0</v>
      </c>
      <c r="E125" s="25">
        <f>(D125*100)/C125</f>
        <v>0</v>
      </c>
      <c r="F125" s="23">
        <v>0.672</v>
      </c>
      <c r="G125" s="21">
        <v>0</v>
      </c>
      <c r="H125" s="21">
        <v>0</v>
      </c>
      <c r="I125" s="6">
        <f>FLOOR(G125,0.00001)*D125</f>
        <v>0</v>
      </c>
    </row>
    <row r="126" spans="1:9" ht="13.5">
      <c r="A126" s="5"/>
      <c r="B126" s="18"/>
      <c r="C126" s="28" t="s">
        <v>19</v>
      </c>
      <c r="D126" s="26"/>
      <c r="E126" s="25"/>
      <c r="F126" s="23"/>
      <c r="G126" s="21"/>
      <c r="H126" s="21"/>
      <c r="I126" s="6"/>
    </row>
    <row r="127" spans="1:9" ht="13.5">
      <c r="A127" s="5"/>
      <c r="B127" s="18"/>
      <c r="C127" s="28"/>
      <c r="D127" s="26"/>
      <c r="E127" s="25"/>
      <c r="F127" s="23"/>
      <c r="G127" s="21"/>
      <c r="H127" s="21"/>
      <c r="I127" s="6"/>
    </row>
    <row r="128" spans="1:9" ht="13.5">
      <c r="A128" s="5">
        <v>32</v>
      </c>
      <c r="B128" s="18" t="s">
        <v>38</v>
      </c>
      <c r="C128" s="26">
        <v>78130</v>
      </c>
      <c r="D128" s="29">
        <f>SUM(D129:D129)</f>
        <v>0</v>
      </c>
      <c r="E128" s="25">
        <f>(D128*100)/C128</f>
        <v>0</v>
      </c>
      <c r="F128" s="23">
        <v>0.672</v>
      </c>
      <c r="G128" s="21">
        <v>0</v>
      </c>
      <c r="H128" s="21">
        <v>0</v>
      </c>
      <c r="I128" s="6">
        <f>FLOOR(G128,0.00001)*D128</f>
        <v>0</v>
      </c>
    </row>
    <row r="129" spans="1:9" ht="13.5">
      <c r="A129" s="5"/>
      <c r="B129" s="18"/>
      <c r="C129" s="28" t="s">
        <v>19</v>
      </c>
      <c r="D129" s="26"/>
      <c r="E129" s="25"/>
      <c r="F129" s="23"/>
      <c r="G129" s="21"/>
      <c r="H129" s="21"/>
      <c r="I129" s="6"/>
    </row>
    <row r="130" spans="1:9" ht="13.5">
      <c r="A130" s="5"/>
      <c r="B130" s="18"/>
      <c r="C130" s="28"/>
      <c r="D130" s="26"/>
      <c r="E130" s="25"/>
      <c r="F130" s="23"/>
      <c r="G130" s="21"/>
      <c r="H130" s="21"/>
      <c r="I130" s="6"/>
    </row>
    <row r="131" spans="1:9" ht="13.5">
      <c r="A131" s="5">
        <v>33</v>
      </c>
      <c r="B131" s="18" t="s">
        <v>39</v>
      </c>
      <c r="C131" s="26">
        <v>382986</v>
      </c>
      <c r="D131" s="29">
        <f>SUM(D132:D132)</f>
        <v>76000</v>
      </c>
      <c r="E131" s="25">
        <f>(D131*100)/C131</f>
        <v>19.84406740716371</v>
      </c>
      <c r="F131" s="23">
        <v>0.672</v>
      </c>
      <c r="G131" s="23">
        <v>0.672</v>
      </c>
      <c r="H131" s="21">
        <f>(G131*100)/F131-100</f>
        <v>0</v>
      </c>
      <c r="I131" s="6">
        <f>FLOOR(G131,0.00001)*D131</f>
        <v>51072</v>
      </c>
    </row>
    <row r="132" spans="1:9" ht="13.5">
      <c r="A132" s="5"/>
      <c r="B132" s="18"/>
      <c r="C132" s="28" t="s">
        <v>29</v>
      </c>
      <c r="D132" s="26">
        <v>76000</v>
      </c>
      <c r="E132" s="25"/>
      <c r="F132" s="23"/>
      <c r="G132" s="21"/>
      <c r="H132" s="21"/>
      <c r="I132" s="6"/>
    </row>
    <row r="133" spans="1:9" ht="13.5">
      <c r="A133" s="5"/>
      <c r="B133" s="18"/>
      <c r="C133" s="28"/>
      <c r="D133" s="26"/>
      <c r="E133" s="25"/>
      <c r="F133" s="23"/>
      <c r="G133" s="21"/>
      <c r="H133" s="21"/>
      <c r="I133" s="6"/>
    </row>
    <row r="134" spans="1:9" ht="13.5">
      <c r="A134" s="5">
        <v>34</v>
      </c>
      <c r="B134" s="18" t="s">
        <v>39</v>
      </c>
      <c r="C134" s="26">
        <v>1851228</v>
      </c>
      <c r="D134" s="29">
        <f>SUM(D135:D135)</f>
        <v>32000</v>
      </c>
      <c r="E134" s="25">
        <f>(D134*100)/C134</f>
        <v>1.7285823248135832</v>
      </c>
      <c r="F134" s="23">
        <v>0.672</v>
      </c>
      <c r="G134" s="23">
        <v>0.672</v>
      </c>
      <c r="H134" s="21">
        <f>(G134*100)/F134-100</f>
        <v>0</v>
      </c>
      <c r="I134" s="6">
        <f>FLOOR(G134,0.00001)*D134</f>
        <v>21504</v>
      </c>
    </row>
    <row r="135" spans="1:9" ht="13.5">
      <c r="A135" s="5"/>
      <c r="B135" s="18"/>
      <c r="C135" s="28" t="s">
        <v>29</v>
      </c>
      <c r="D135" s="26">
        <v>32000</v>
      </c>
      <c r="E135" s="25"/>
      <c r="F135" s="23"/>
      <c r="G135" s="21"/>
      <c r="H135" s="21"/>
      <c r="I135" s="6"/>
    </row>
    <row r="136" spans="1:9" ht="13.5">
      <c r="A136" s="5"/>
      <c r="B136" s="18"/>
      <c r="C136" s="28"/>
      <c r="D136" s="26"/>
      <c r="E136" s="25"/>
      <c r="F136" s="23"/>
      <c r="G136" s="21"/>
      <c r="H136" s="21"/>
      <c r="I136" s="6"/>
    </row>
    <row r="137" spans="1:9" ht="13.5">
      <c r="A137" s="5">
        <v>35</v>
      </c>
      <c r="B137" s="18" t="s">
        <v>40</v>
      </c>
      <c r="C137" s="26">
        <v>356655</v>
      </c>
      <c r="D137" s="29">
        <f>SUM(D138:D138)</f>
        <v>32000</v>
      </c>
      <c r="E137" s="25">
        <f>(D137*100)/C137</f>
        <v>8.972256101835107</v>
      </c>
      <c r="F137" s="23">
        <v>0.672</v>
      </c>
      <c r="G137" s="23">
        <v>0.672</v>
      </c>
      <c r="H137" s="21">
        <f>(G137*100)/F137-100</f>
        <v>0</v>
      </c>
      <c r="I137" s="6">
        <f>FLOOR(G137,0.00001)*D137</f>
        <v>21504</v>
      </c>
    </row>
    <row r="138" spans="1:9" ht="13.5">
      <c r="A138" s="5"/>
      <c r="B138" s="18"/>
      <c r="C138" s="28" t="s">
        <v>29</v>
      </c>
      <c r="D138" s="26">
        <v>32000</v>
      </c>
      <c r="E138" s="25"/>
      <c r="F138" s="23"/>
      <c r="G138" s="21"/>
      <c r="H138" s="21"/>
      <c r="I138" s="6"/>
    </row>
    <row r="139" spans="1:9" ht="13.5">
      <c r="A139" s="5"/>
      <c r="B139" s="18"/>
      <c r="C139" s="28"/>
      <c r="D139" s="26"/>
      <c r="E139" s="25"/>
      <c r="F139" s="23"/>
      <c r="G139" s="21"/>
      <c r="H139" s="21"/>
      <c r="I139" s="6"/>
    </row>
    <row r="140" spans="1:9" ht="13.5">
      <c r="A140" s="5">
        <v>36</v>
      </c>
      <c r="B140" s="18" t="s">
        <v>40</v>
      </c>
      <c r="C140" s="26">
        <v>324937</v>
      </c>
      <c r="D140" s="29">
        <f>SUM(D141:D141)</f>
        <v>0</v>
      </c>
      <c r="E140" s="25">
        <f>(D140*100)/C140</f>
        <v>0</v>
      </c>
      <c r="F140" s="23">
        <v>0.672</v>
      </c>
      <c r="G140" s="21">
        <v>0</v>
      </c>
      <c r="H140" s="21">
        <v>0</v>
      </c>
      <c r="I140" s="6">
        <f>FLOOR(G140,0.00001)*D140</f>
        <v>0</v>
      </c>
    </row>
    <row r="141" spans="1:9" ht="13.5">
      <c r="A141" s="5"/>
      <c r="B141" s="18"/>
      <c r="C141" s="28" t="s">
        <v>19</v>
      </c>
      <c r="D141" s="26"/>
      <c r="E141" s="25"/>
      <c r="F141" s="23"/>
      <c r="G141" s="21"/>
      <c r="H141" s="21"/>
      <c r="I141" s="6"/>
    </row>
    <row r="142" spans="1:9" ht="13.5">
      <c r="A142" s="5"/>
      <c r="B142" s="18"/>
      <c r="C142" s="28"/>
      <c r="D142" s="26"/>
      <c r="E142" s="25"/>
      <c r="F142" s="23"/>
      <c r="G142" s="21"/>
      <c r="H142" s="21"/>
      <c r="I142" s="6"/>
    </row>
    <row r="143" spans="1:9" ht="13.5">
      <c r="A143" s="5">
        <v>37</v>
      </c>
      <c r="B143" s="18" t="s">
        <v>41</v>
      </c>
      <c r="C143" s="26">
        <v>17869</v>
      </c>
      <c r="D143" s="29">
        <f>SUM(D144:D144)</f>
        <v>0</v>
      </c>
      <c r="E143" s="25">
        <f>(D143*100)/C143</f>
        <v>0</v>
      </c>
      <c r="F143" s="23">
        <v>0.576</v>
      </c>
      <c r="G143" s="21">
        <v>0</v>
      </c>
      <c r="H143" s="21">
        <v>0</v>
      </c>
      <c r="I143" s="6">
        <f>FLOOR(G143,0.00001)*D143</f>
        <v>0</v>
      </c>
    </row>
    <row r="144" spans="1:9" ht="13.5">
      <c r="A144" s="5"/>
      <c r="B144" s="18"/>
      <c r="C144" s="28" t="s">
        <v>19</v>
      </c>
      <c r="D144" s="26"/>
      <c r="E144" s="25"/>
      <c r="F144" s="23"/>
      <c r="G144" s="21"/>
      <c r="H144" s="21"/>
      <c r="I144" s="6"/>
    </row>
    <row r="145" spans="1:9" ht="13.5">
      <c r="A145" s="5"/>
      <c r="B145" s="18"/>
      <c r="C145" s="28"/>
      <c r="D145" s="26"/>
      <c r="E145" s="25"/>
      <c r="F145" s="23"/>
      <c r="G145" s="21"/>
      <c r="H145" s="21"/>
      <c r="I145" s="6"/>
    </row>
    <row r="146" spans="1:9" ht="13.5">
      <c r="A146" s="5">
        <v>38</v>
      </c>
      <c r="B146" s="18" t="s">
        <v>41</v>
      </c>
      <c r="C146" s="26">
        <v>376434</v>
      </c>
      <c r="D146" s="29">
        <f>SUM(D147:D147)</f>
        <v>146000</v>
      </c>
      <c r="E146" s="25">
        <f>(D146*100)/C146</f>
        <v>38.78501941907479</v>
      </c>
      <c r="F146" s="23">
        <v>0.672</v>
      </c>
      <c r="G146" s="23">
        <v>0.672</v>
      </c>
      <c r="H146" s="21">
        <f>(G146*100)/F146-100</f>
        <v>0</v>
      </c>
      <c r="I146" s="6">
        <f>FLOOR(G146,0.00001)*D146</f>
        <v>98112</v>
      </c>
    </row>
    <row r="147" spans="1:9" ht="13.5">
      <c r="A147" s="5"/>
      <c r="B147" s="18"/>
      <c r="C147" s="28" t="s">
        <v>29</v>
      </c>
      <c r="D147" s="26">
        <v>146000</v>
      </c>
      <c r="E147" s="25"/>
      <c r="F147" s="23"/>
      <c r="G147" s="21"/>
      <c r="H147" s="21"/>
      <c r="I147" s="6"/>
    </row>
    <row r="148" spans="1:9" ht="13.5">
      <c r="A148" s="5"/>
      <c r="B148" s="18"/>
      <c r="C148" s="28"/>
      <c r="D148" s="26"/>
      <c r="E148" s="25"/>
      <c r="F148" s="23"/>
      <c r="G148" s="21"/>
      <c r="H148" s="21"/>
      <c r="I148" s="6"/>
    </row>
    <row r="149" spans="1:9" ht="13.5">
      <c r="A149" s="10"/>
      <c r="B149" s="12" t="s">
        <v>14</v>
      </c>
      <c r="C149" s="27">
        <f>SUM(C102:C148)</f>
        <v>8063286</v>
      </c>
      <c r="D149" s="30">
        <f>SUM(D102,D105,D108,D114,D117,D122,D125,D128,D131,D134,D137,D140,D143,D146)</f>
        <v>1075738</v>
      </c>
      <c r="E149" s="19">
        <f>(D149*100)/C149</f>
        <v>13.341186211179908</v>
      </c>
      <c r="F149" s="15"/>
      <c r="G149" s="15"/>
      <c r="H149" s="11"/>
      <c r="I149" s="20">
        <f>SUM(I102:I148)</f>
        <v>838060.8200000001</v>
      </c>
    </row>
    <row r="150" spans="1:9" ht="13.5">
      <c r="A150" s="5"/>
      <c r="B150" s="18"/>
      <c r="C150" s="28"/>
      <c r="D150" s="26"/>
      <c r="E150" s="22"/>
      <c r="F150" s="23"/>
      <c r="G150" s="24"/>
      <c r="H150" s="21"/>
      <c r="I150" s="6"/>
    </row>
    <row r="151" spans="1:9" ht="13.5">
      <c r="A151" s="13"/>
      <c r="B151" s="12" t="s">
        <v>12</v>
      </c>
      <c r="C151" s="27">
        <f>SUM(C46,C59,C84,C91,C98,C149)</f>
        <v>14226997</v>
      </c>
      <c r="D151" s="27">
        <f>SUM(D46,D59,D84,D91,D98,D149)</f>
        <v>1170538</v>
      </c>
      <c r="E151" s="19">
        <f>(D151*100)/C151</f>
        <v>8.227583094310065</v>
      </c>
      <c r="F151" s="14"/>
      <c r="G151" s="14"/>
      <c r="H151" s="14"/>
      <c r="I151" s="31">
        <f>SUM(I46,I59,I84,I91,I98,I149)</f>
        <v>894984.02</v>
      </c>
    </row>
  </sheetData>
  <sheetProtection/>
  <mergeCells count="7">
    <mergeCell ref="A100:I100"/>
    <mergeCell ref="A2:I2"/>
    <mergeCell ref="A8:I8"/>
    <mergeCell ref="A48:I48"/>
    <mergeCell ref="A61:I61"/>
    <mergeCell ref="A86:I86"/>
    <mergeCell ref="A93:I9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2011-11-30T17:43:07Z</cp:lastPrinted>
  <dcterms:created xsi:type="dcterms:W3CDTF">2005-05-09T20:19:33Z</dcterms:created>
  <dcterms:modified xsi:type="dcterms:W3CDTF">2011-11-30T17:46:05Z</dcterms:modified>
  <cp:category/>
  <cp:version/>
  <cp:contentType/>
  <cp:contentStatus/>
</cp:coreProperties>
</file>