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04 CAFÉ VENDA 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<sst xmlns="http://schemas.openxmlformats.org/spreadsheetml/2006/main" count="37" uniqueCount="29">
  <si>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</si>
  <si>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</si>
  <si>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</si>
  <si>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</si>
  <si>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</si>
  <si>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</si>
  <si>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</si>
  <si>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</si>
  <si>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</si>
  <si>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</si>
  <si>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</si>
  <si>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</si>
  <si>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</si>
  <si>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</si>
  <si>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</si>
  <si>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</si>
  <si>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</si>
  <si>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</si>
  <si>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</si>
  <si>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MG</t>
  </si>
  <si>
    <t>BBM MG</t>
  </si>
  <si>
    <t>BCMM</t>
  </si>
  <si>
    <t>BCML</t>
  </si>
  <si>
    <t>BBC</t>
  </si>
  <si>
    <t>Juiz de Fora</t>
  </si>
  <si>
    <t>BCSP</t>
  </si>
  <si>
    <t xml:space="preserve">        AVISO DE VENDA DE CAFÉ EM GRÃOS – Nº 504/11 - 02/12/2011</t>
  </si>
  <si>
    <t>BBSB</t>
  </si>
  <si>
    <t>BBM SP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</si>
</sst>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workbookViewId="0" topLeftCell="A13">
      <selection activeCell="E19" sqref="E19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26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24</v>
      </c>
      <c r="C10" s="26">
        <v>279250</v>
      </c>
      <c r="D10" s="29">
        <f>SUM(D11:D14)</f>
        <v>279250</v>
      </c>
      <c r="E10" s="25">
        <f>(D10*100)/C10</f>
        <v>100</v>
      </c>
      <c r="F10" s="23">
        <v>3.7329</v>
      </c>
      <c r="G10" s="23">
        <v>4.1781</v>
      </c>
      <c r="H10" s="21">
        <f>(G10*100)/F10-100</f>
        <v>11.926384312464833</v>
      </c>
      <c r="I10" s="6">
        <f>FLOOR(G10,0.00001)*D10</f>
        <v>1166734.4250000003</v>
      </c>
    </row>
    <row r="11" spans="1:9" ht="13.5">
      <c r="A11" s="5"/>
      <c r="B11" s="18"/>
      <c r="C11" s="28" t="s">
        <v>23</v>
      </c>
      <c r="D11" s="26">
        <v>18000</v>
      </c>
      <c r="E11" s="22"/>
      <c r="F11" s="23"/>
      <c r="G11" s="24"/>
      <c r="H11" s="21"/>
      <c r="I11" s="6"/>
    </row>
    <row r="12" spans="1:9" ht="13.5">
      <c r="A12" s="5"/>
      <c r="B12" s="18"/>
      <c r="C12" s="28" t="s">
        <v>27</v>
      </c>
      <c r="D12" s="26">
        <v>112530</v>
      </c>
      <c r="E12" s="22"/>
      <c r="F12" s="23"/>
      <c r="G12" s="24"/>
      <c r="H12" s="21"/>
      <c r="I12" s="6"/>
    </row>
    <row r="13" spans="1:9" ht="13.5">
      <c r="A13" s="5"/>
      <c r="B13" s="18"/>
      <c r="C13" s="28" t="s">
        <v>22</v>
      </c>
      <c r="D13" s="26">
        <v>57970</v>
      </c>
      <c r="E13" s="22"/>
      <c r="F13" s="23"/>
      <c r="G13" s="24"/>
      <c r="H13" s="21"/>
      <c r="I13" s="6"/>
    </row>
    <row r="14" spans="1:9" ht="13.5">
      <c r="A14" s="5"/>
      <c r="B14" s="18"/>
      <c r="C14" s="28" t="s">
        <v>28</v>
      </c>
      <c r="D14" s="26">
        <v>90750</v>
      </c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2</v>
      </c>
      <c r="B16" s="18" t="s">
        <v>24</v>
      </c>
      <c r="C16" s="26">
        <v>1592005</v>
      </c>
      <c r="D16" s="29">
        <f>SUM(D17:D21)</f>
        <v>1592005</v>
      </c>
      <c r="E16" s="25">
        <f>(D16*100)/C16</f>
        <v>100</v>
      </c>
      <c r="F16" s="23">
        <v>3.7329</v>
      </c>
      <c r="G16" s="23">
        <v>4.3205</v>
      </c>
      <c r="H16" s="21">
        <f>(G16*100)/F16-100</f>
        <v>15.741112807736613</v>
      </c>
      <c r="I16" s="6">
        <f>FLOOR(G16,0.00001)*D16</f>
        <v>6878257.6025</v>
      </c>
    </row>
    <row r="17" spans="1:9" ht="13.5">
      <c r="A17" s="5"/>
      <c r="B17" s="18"/>
      <c r="C17" s="28" t="s">
        <v>25</v>
      </c>
      <c r="D17" s="26">
        <v>375400</v>
      </c>
      <c r="E17" s="22"/>
      <c r="F17" s="23"/>
      <c r="G17" s="24"/>
      <c r="H17" s="21"/>
      <c r="I17" s="6"/>
    </row>
    <row r="18" spans="1:9" ht="13.5">
      <c r="A18" s="5"/>
      <c r="B18" s="18"/>
      <c r="C18" s="28" t="s">
        <v>21</v>
      </c>
      <c r="D18" s="26">
        <v>60500</v>
      </c>
      <c r="E18" s="22"/>
      <c r="F18" s="23"/>
      <c r="G18" s="24"/>
      <c r="H18" s="21"/>
      <c r="I18" s="6"/>
    </row>
    <row r="19" spans="1:9" ht="13.5">
      <c r="A19" s="5"/>
      <c r="B19" s="18"/>
      <c r="C19" s="28" t="s">
        <v>22</v>
      </c>
      <c r="D19" s="26">
        <v>599855</v>
      </c>
      <c r="E19" s="22"/>
      <c r="F19" s="23"/>
      <c r="G19" s="24"/>
      <c r="H19" s="21"/>
      <c r="I19" s="6"/>
    </row>
    <row r="20" spans="1:9" ht="13.5">
      <c r="A20" s="5"/>
      <c r="B20" s="18"/>
      <c r="C20" s="28" t="s">
        <v>20</v>
      </c>
      <c r="D20" s="26">
        <v>42000</v>
      </c>
      <c r="E20" s="22"/>
      <c r="F20" s="23"/>
      <c r="G20" s="24"/>
      <c r="H20" s="21"/>
      <c r="I20" s="6"/>
    </row>
    <row r="21" spans="1:9" ht="13.5">
      <c r="A21" s="5"/>
      <c r="B21" s="18"/>
      <c r="C21" s="28" t="s">
        <v>28</v>
      </c>
      <c r="D21" s="26">
        <v>514250</v>
      </c>
      <c r="E21" s="22"/>
      <c r="F21" s="23"/>
      <c r="G21" s="24"/>
      <c r="H21" s="21"/>
      <c r="I21" s="6"/>
    </row>
    <row r="22" spans="1:9" ht="13.5">
      <c r="A22" s="5"/>
      <c r="B22" s="18"/>
      <c r="C22" s="28"/>
      <c r="D22" s="26"/>
      <c r="E22" s="22"/>
      <c r="F22" s="23"/>
      <c r="G22" s="24"/>
      <c r="H22" s="21"/>
      <c r="I22" s="6"/>
    </row>
    <row r="23" spans="1:9" ht="13.5">
      <c r="A23" s="10"/>
      <c r="B23" s="12" t="s">
        <v>14</v>
      </c>
      <c r="C23" s="27">
        <f>SUM(C10:C22)</f>
        <v>1871255</v>
      </c>
      <c r="D23" s="30">
        <f>SUM(D10,D16)</f>
        <v>1871255</v>
      </c>
      <c r="E23" s="19">
        <f>(D23*100)/C23</f>
        <v>100</v>
      </c>
      <c r="F23" s="15"/>
      <c r="G23" s="15"/>
      <c r="H23" s="11"/>
      <c r="I23" s="20">
        <f>SUM(I10:I22)</f>
        <v>8044992.0275</v>
      </c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13"/>
      <c r="B25" s="12" t="s">
        <v>12</v>
      </c>
      <c r="C25" s="27">
        <f>SUM(C23)</f>
        <v>1871255</v>
      </c>
      <c r="D25" s="27">
        <f>SUM(D23)</f>
        <v>1871255</v>
      </c>
      <c r="E25" s="19">
        <f>(D25*100)/C25</f>
        <v>100</v>
      </c>
      <c r="F25" s="14"/>
      <c r="G25" s="14"/>
      <c r="H25" s="14"/>
      <c r="I25" s="31">
        <f>SUM(I23)</f>
        <v>8044992.0275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2011-12-02T12:38:56Z</cp:lastPrinted>
  <dcterms:created xsi:type="dcterms:W3CDTF">2005-05-09T20:19:33Z</dcterms:created>
  <dcterms:modified xsi:type="dcterms:W3CDTF">2011-12-02T12:38:58Z</dcterms:modified>
  <cp:category/>
  <cp:version/>
  <cp:contentType/>
  <cp:contentStatus/>
</cp:coreProperties>
</file>