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7 MILHO VENDA 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<sst xmlns="http://schemas.openxmlformats.org/spreadsheetml/2006/main" count="67" uniqueCount="38">
  <si>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</si>
  <si>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</si>
  <si>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</si>
  <si>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</si>
  <si>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</si>
  <si>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</si>
  <si>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</si>
  <si>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</si>
  <si>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</si>
  <si>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</si>
  <si>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</si>
  <si>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</si>
  <si>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</si>
  <si>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</si>
  <si>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</si>
  <si>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</si>
  <si>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</si>
  <si>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</si>
  <si>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</si>
  <si>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</si>
  <si>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</si>
  <si>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>BBM UB</t>
  </si>
  <si>
    <t>BBSB</t>
  </si>
  <si>
    <t>MG</t>
  </si>
  <si>
    <t>Centralina</t>
  </si>
  <si>
    <t>GO</t>
  </si>
  <si>
    <t>Rio Verde</t>
  </si>
  <si>
    <t>BCMMT</t>
  </si>
  <si>
    <t>Ipiranga do Norte</t>
  </si>
  <si>
    <t>Sorriso</t>
  </si>
  <si>
    <t>Chapada do Céu</t>
  </si>
  <si>
    <t>Retirado</t>
  </si>
  <si>
    <t>BCMR</t>
  </si>
  <si>
    <t>Campo Novo do Parecis</t>
  </si>
  <si>
    <t>Pedra Preta</t>
  </si>
  <si>
    <t>Rodonopolis</t>
  </si>
  <si>
    <t>Sinop</t>
  </si>
  <si>
    <t xml:space="preserve">        AVISO DE VENDA DE MILHO EM GRÃOS – Nº 107/12 - 17/03/2012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</si>
</sst>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37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25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30</v>
      </c>
      <c r="C10" s="26">
        <v>1181000</v>
      </c>
      <c r="D10" s="29">
        <f>SUM(D11:D14)</f>
        <v>0</v>
      </c>
      <c r="E10" s="25">
        <f>(D10*100)/C10</f>
        <v>0</v>
      </c>
      <c r="F10" s="23">
        <v>0.357</v>
      </c>
      <c r="G10" s="23"/>
      <c r="H10" s="21"/>
      <c r="I10" s="6">
        <f>FLOOR(G10,0.00001)*D10</f>
        <v>0</v>
      </c>
    </row>
    <row r="11" spans="1:9" ht="13.5">
      <c r="A11" s="5"/>
      <c r="B11" s="18"/>
      <c r="C11" s="28" t="s">
        <v>31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26</v>
      </c>
      <c r="C13" s="28">
        <v>8248000</v>
      </c>
      <c r="D13" s="26">
        <f>SUM(D14)</f>
        <v>0</v>
      </c>
      <c r="E13" s="22"/>
      <c r="F13" s="23">
        <v>0.357</v>
      </c>
      <c r="G13" s="24"/>
      <c r="H13" s="21"/>
      <c r="I13" s="6">
        <f>FLOOR(G13,0.00001)*D13</f>
        <v>0</v>
      </c>
    </row>
    <row r="14" spans="1:9" ht="13.5">
      <c r="A14" s="5"/>
      <c r="B14" s="18"/>
      <c r="C14" s="28" t="s">
        <v>31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SUM(C10:C15)</f>
        <v>9429000</v>
      </c>
      <c r="D16" s="30">
        <f>SUM(D10)</f>
        <v>0</v>
      </c>
      <c r="E16" s="19">
        <f>(D16*100)/C16</f>
        <v>0</v>
      </c>
      <c r="F16" s="15"/>
      <c r="G16" s="15"/>
      <c r="H16" s="11"/>
      <c r="I16" s="20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4" t="s">
        <v>23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8" t="s">
        <v>24</v>
      </c>
      <c r="C20" s="26">
        <v>331014</v>
      </c>
      <c r="D20" s="29">
        <f>SUM(D21:D21)</f>
        <v>32000</v>
      </c>
      <c r="E20" s="25">
        <f>(D20*100)/C20</f>
        <v>9.667264828677942</v>
      </c>
      <c r="F20" s="23">
        <v>0.357</v>
      </c>
      <c r="G20" s="23">
        <v>0.357</v>
      </c>
      <c r="H20" s="21">
        <v>0</v>
      </c>
      <c r="I20" s="6">
        <f>FLOOR(G20,0.00001)*D20</f>
        <v>11424.000000000002</v>
      </c>
    </row>
    <row r="21" spans="1:9" ht="13.5">
      <c r="A21" s="5"/>
      <c r="B21" s="18"/>
      <c r="C21" s="28" t="s">
        <v>21</v>
      </c>
      <c r="D21" s="26">
        <v>32000</v>
      </c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4</v>
      </c>
      <c r="B23" s="18" t="s">
        <v>24</v>
      </c>
      <c r="C23" s="26">
        <v>14031540</v>
      </c>
      <c r="D23" s="29">
        <f>SUM(D24:D25)</f>
        <v>158000</v>
      </c>
      <c r="E23" s="25">
        <f>(D23*100)/C23</f>
        <v>1.1260346334044589</v>
      </c>
      <c r="F23" s="23">
        <v>0.357</v>
      </c>
      <c r="G23" s="23">
        <v>0.357</v>
      </c>
      <c r="H23" s="21">
        <v>0</v>
      </c>
      <c r="I23" s="6">
        <f>FLOOR(G23,0.00001)*D23</f>
        <v>56406.00000000001</v>
      </c>
    </row>
    <row r="24" spans="1:9" ht="13.5">
      <c r="A24" s="5"/>
      <c r="B24" s="18"/>
      <c r="C24" s="28" t="s">
        <v>32</v>
      </c>
      <c r="D24" s="26">
        <v>30000</v>
      </c>
      <c r="E24" s="22"/>
      <c r="F24" s="23"/>
      <c r="G24" s="24"/>
      <c r="H24" s="21"/>
      <c r="I24" s="6"/>
    </row>
    <row r="25" spans="1:9" ht="13.5">
      <c r="A25" s="5"/>
      <c r="B25" s="18"/>
      <c r="C25" s="28" t="s">
        <v>21</v>
      </c>
      <c r="D25" s="26">
        <v>128000</v>
      </c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10"/>
      <c r="B27" s="12" t="s">
        <v>14</v>
      </c>
      <c r="C27" s="27">
        <f>SUM(C20:C26)</f>
        <v>14362554</v>
      </c>
      <c r="D27" s="30">
        <f>SUM(D23,D20)</f>
        <v>190000</v>
      </c>
      <c r="E27" s="19">
        <f>(D27*100)/C27</f>
        <v>1.3228844953341863</v>
      </c>
      <c r="F27" s="15"/>
      <c r="G27" s="15"/>
      <c r="H27" s="11"/>
      <c r="I27" s="20">
        <f>SUM(I20:I26)</f>
        <v>67830.00000000001</v>
      </c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34" t="s">
        <v>19</v>
      </c>
      <c r="B29" s="35"/>
      <c r="C29" s="35"/>
      <c r="D29" s="35"/>
      <c r="E29" s="35"/>
      <c r="F29" s="35"/>
      <c r="G29" s="35"/>
      <c r="H29" s="35"/>
      <c r="I29" s="36"/>
    </row>
    <row r="30" spans="1:9" ht="13.5">
      <c r="A30" s="8"/>
      <c r="B30" s="8"/>
      <c r="C30" s="8"/>
      <c r="D30" s="8"/>
      <c r="E30" s="8"/>
      <c r="F30" s="8"/>
      <c r="G30" s="8"/>
      <c r="H30" s="8"/>
      <c r="I30" s="9"/>
    </row>
    <row r="31" spans="1:9" ht="13.5">
      <c r="A31" s="5">
        <v>5</v>
      </c>
      <c r="B31" s="18" t="s">
        <v>33</v>
      </c>
      <c r="C31" s="26">
        <v>3543000</v>
      </c>
      <c r="D31" s="29">
        <f>SUM(D32:D34)</f>
        <v>3543000</v>
      </c>
      <c r="E31" s="25">
        <f>(D31*100)/C31</f>
        <v>100</v>
      </c>
      <c r="F31" s="23">
        <v>0.324</v>
      </c>
      <c r="G31" s="23">
        <v>0.324</v>
      </c>
      <c r="H31" s="21">
        <f>(G31*100)/F31-100</f>
        <v>0</v>
      </c>
      <c r="I31" s="6">
        <f>FLOOR(G31,0.00001)*D31</f>
        <v>1147932</v>
      </c>
    </row>
    <row r="32" spans="1:9" ht="13.5">
      <c r="A32" s="5"/>
      <c r="B32" s="18"/>
      <c r="C32" s="28" t="s">
        <v>27</v>
      </c>
      <c r="D32" s="26">
        <v>1080000</v>
      </c>
      <c r="E32" s="22"/>
      <c r="F32" s="23"/>
      <c r="G32" s="24"/>
      <c r="H32" s="21"/>
      <c r="I32" s="6"/>
    </row>
    <row r="33" spans="1:9" ht="13.5">
      <c r="A33" s="5"/>
      <c r="B33" s="18"/>
      <c r="C33" s="28" t="s">
        <v>22</v>
      </c>
      <c r="D33" s="26">
        <v>2315000</v>
      </c>
      <c r="E33" s="22"/>
      <c r="F33" s="23"/>
      <c r="G33" s="24"/>
      <c r="H33" s="21"/>
      <c r="I33" s="6"/>
    </row>
    <row r="34" spans="1:9" ht="13.5">
      <c r="A34" s="5"/>
      <c r="B34" s="18"/>
      <c r="C34" s="28" t="s">
        <v>21</v>
      </c>
      <c r="D34" s="26">
        <v>148000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6</v>
      </c>
      <c r="B36" s="18" t="s">
        <v>33</v>
      </c>
      <c r="C36" s="26">
        <v>3202976</v>
      </c>
      <c r="D36" s="29">
        <f>SUM(D37:D39)</f>
        <v>2398000</v>
      </c>
      <c r="E36" s="25">
        <f>(D36*100)/C36</f>
        <v>74.86787287822325</v>
      </c>
      <c r="F36" s="23">
        <v>0.324</v>
      </c>
      <c r="G36" s="23">
        <v>0.324</v>
      </c>
      <c r="H36" s="21">
        <f>(G36*100)/F36-100</f>
        <v>0</v>
      </c>
      <c r="I36" s="6">
        <f>FLOOR(G36,0.00001)*D36</f>
        <v>776952</v>
      </c>
    </row>
    <row r="37" spans="1:9" ht="13.5">
      <c r="A37" s="5"/>
      <c r="B37" s="18"/>
      <c r="C37" s="28" t="s">
        <v>32</v>
      </c>
      <c r="D37" s="26">
        <v>194000</v>
      </c>
      <c r="E37" s="22"/>
      <c r="F37" s="23"/>
      <c r="G37" s="24"/>
      <c r="H37" s="21"/>
      <c r="I37" s="6"/>
    </row>
    <row r="38" spans="1:9" ht="13.5">
      <c r="A38" s="5"/>
      <c r="B38" s="18"/>
      <c r="C38" s="28" t="s">
        <v>27</v>
      </c>
      <c r="D38" s="26">
        <v>1304000</v>
      </c>
      <c r="E38" s="22"/>
      <c r="F38" s="23"/>
      <c r="G38" s="24"/>
      <c r="H38" s="21"/>
      <c r="I38" s="6"/>
    </row>
    <row r="39" spans="1:9" ht="13.5">
      <c r="A39" s="5"/>
      <c r="B39" s="18"/>
      <c r="C39" s="28" t="s">
        <v>22</v>
      </c>
      <c r="D39" s="26">
        <v>900000</v>
      </c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7</v>
      </c>
      <c r="B41" s="18" t="s">
        <v>28</v>
      </c>
      <c r="C41" s="26">
        <v>1539000</v>
      </c>
      <c r="D41" s="29">
        <f>SUM(D42:D42)</f>
        <v>1539000</v>
      </c>
      <c r="E41" s="25">
        <f>(D41*100)/C41</f>
        <v>100</v>
      </c>
      <c r="F41" s="23">
        <v>0.324</v>
      </c>
      <c r="G41" s="23">
        <v>0.324</v>
      </c>
      <c r="H41" s="21">
        <f>(G41*100)/F41-100</f>
        <v>0</v>
      </c>
      <c r="I41" s="6">
        <f>FLOOR(G41,0.00001)*D41</f>
        <v>498636</v>
      </c>
    </row>
    <row r="42" spans="1:9" ht="13.5">
      <c r="A42" s="5"/>
      <c r="B42" s="18"/>
      <c r="C42" s="28" t="s">
        <v>21</v>
      </c>
      <c r="D42" s="26">
        <v>1539000</v>
      </c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8</v>
      </c>
      <c r="B44" s="18" t="s">
        <v>28</v>
      </c>
      <c r="C44" s="26">
        <v>2550000</v>
      </c>
      <c r="D44" s="29">
        <f>SUM(D45:D45)</f>
        <v>0</v>
      </c>
      <c r="E44" s="25">
        <f>(D44*100)/C44</f>
        <v>0</v>
      </c>
      <c r="F44" s="23">
        <v>0.324</v>
      </c>
      <c r="G44" s="23"/>
      <c r="H44" s="21"/>
      <c r="I44" s="6"/>
    </row>
    <row r="45" spans="1:9" ht="13.5">
      <c r="A45" s="5"/>
      <c r="B45" s="18"/>
      <c r="C45" s="28" t="s">
        <v>31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>
        <v>9</v>
      </c>
      <c r="B47" s="18" t="s">
        <v>34</v>
      </c>
      <c r="C47" s="26">
        <v>3423000</v>
      </c>
      <c r="D47" s="29">
        <f>SUM(D48:D48)</f>
        <v>0</v>
      </c>
      <c r="E47" s="25">
        <f>(D47*100)/C47</f>
        <v>0</v>
      </c>
      <c r="F47" s="23">
        <v>0.357</v>
      </c>
      <c r="G47" s="23"/>
      <c r="H47" s="21"/>
      <c r="I47" s="6">
        <f>FLOOR(G47,0.00001)*D47</f>
        <v>0</v>
      </c>
    </row>
    <row r="48" spans="1:9" ht="13.5">
      <c r="A48" s="5"/>
      <c r="B48" s="18"/>
      <c r="C48" s="28" t="s">
        <v>31</v>
      </c>
      <c r="D48" s="26"/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>
        <v>10</v>
      </c>
      <c r="B50" s="18" t="s">
        <v>35</v>
      </c>
      <c r="C50" s="26">
        <v>4157510</v>
      </c>
      <c r="D50" s="29">
        <f>SUM(D51:D52)</f>
        <v>517000</v>
      </c>
      <c r="E50" s="25">
        <f>(D50*100)/C50</f>
        <v>12.435327876541487</v>
      </c>
      <c r="F50" s="23">
        <v>0.357</v>
      </c>
      <c r="G50" s="23">
        <v>0.357</v>
      </c>
      <c r="H50" s="21">
        <f>(G50*100)/F50-100</f>
        <v>0</v>
      </c>
      <c r="I50" s="6">
        <f>FLOOR(G50,0.00001)*D50</f>
        <v>184569.00000000003</v>
      </c>
    </row>
    <row r="51" spans="1:9" ht="13.5">
      <c r="A51" s="5"/>
      <c r="B51" s="18"/>
      <c r="C51" s="28" t="s">
        <v>32</v>
      </c>
      <c r="D51" s="26">
        <v>480000</v>
      </c>
      <c r="E51" s="22"/>
      <c r="F51" s="23"/>
      <c r="G51" s="24"/>
      <c r="H51" s="21"/>
      <c r="I51" s="6"/>
    </row>
    <row r="52" spans="1:9" ht="13.5">
      <c r="A52" s="5"/>
      <c r="B52" s="18"/>
      <c r="C52" s="28" t="s">
        <v>27</v>
      </c>
      <c r="D52" s="26">
        <v>37000</v>
      </c>
      <c r="E52" s="22"/>
      <c r="F52" s="23"/>
      <c r="G52" s="24"/>
      <c r="H52" s="21"/>
      <c r="I52" s="6"/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5">
        <v>11</v>
      </c>
      <c r="B54" s="18" t="s">
        <v>35</v>
      </c>
      <c r="C54" s="26">
        <v>2549780</v>
      </c>
      <c r="D54" s="29"/>
      <c r="E54" s="25">
        <f>(D54*100)/C54</f>
        <v>0</v>
      </c>
      <c r="F54" s="23">
        <v>0.357</v>
      </c>
      <c r="G54" s="23"/>
      <c r="H54" s="21"/>
      <c r="I54" s="6">
        <f>FLOOR(G54,0.00001)*D54</f>
        <v>0</v>
      </c>
    </row>
    <row r="55" spans="1:9" ht="13.5">
      <c r="A55" s="5"/>
      <c r="B55" s="18"/>
      <c r="C55" s="26" t="s">
        <v>31</v>
      </c>
      <c r="D55" s="29"/>
      <c r="E55" s="25"/>
      <c r="F55" s="23"/>
      <c r="G55" s="23"/>
      <c r="H55" s="21"/>
      <c r="I55" s="6"/>
    </row>
    <row r="56" spans="1:9" ht="13.5">
      <c r="A56" s="5"/>
      <c r="B56" s="18"/>
      <c r="C56" s="26"/>
      <c r="D56" s="29"/>
      <c r="E56" s="25"/>
      <c r="F56" s="23"/>
      <c r="G56" s="23"/>
      <c r="H56" s="21"/>
      <c r="I56" s="6"/>
    </row>
    <row r="57" spans="1:9" ht="13.5">
      <c r="A57" s="5">
        <v>12</v>
      </c>
      <c r="B57" s="18" t="s">
        <v>36</v>
      </c>
      <c r="C57" s="26">
        <v>3088000</v>
      </c>
      <c r="D57" s="26">
        <f>SUM(D58)</f>
        <v>900000</v>
      </c>
      <c r="E57" s="25">
        <f>(D57*100)/C57</f>
        <v>29.145077720207254</v>
      </c>
      <c r="F57" s="23">
        <v>0.357</v>
      </c>
      <c r="G57" s="23">
        <v>0.324</v>
      </c>
      <c r="H57" s="21">
        <f>(G57*100)/F57-100</f>
        <v>-9.243697478991592</v>
      </c>
      <c r="I57" s="6">
        <f>FLOOR(G57,0.00001)*D57</f>
        <v>291600</v>
      </c>
    </row>
    <row r="58" spans="1:9" ht="13.5">
      <c r="A58" s="5"/>
      <c r="B58" s="18"/>
      <c r="C58" s="28" t="s">
        <v>20</v>
      </c>
      <c r="D58" s="26">
        <v>900000</v>
      </c>
      <c r="E58" s="22"/>
      <c r="F58" s="23"/>
      <c r="G58" s="24"/>
      <c r="H58" s="21"/>
      <c r="I58" s="6"/>
    </row>
    <row r="59" spans="1:9" ht="13.5">
      <c r="A59" s="5"/>
      <c r="B59" s="18"/>
      <c r="C59" s="28"/>
      <c r="D59" s="26"/>
      <c r="E59" s="22"/>
      <c r="F59" s="23"/>
      <c r="G59" s="24"/>
      <c r="H59" s="21"/>
      <c r="I59" s="6"/>
    </row>
    <row r="60" spans="1:9" ht="13.5">
      <c r="A60" s="5">
        <v>13</v>
      </c>
      <c r="B60" s="18" t="s">
        <v>29</v>
      </c>
      <c r="C60" s="26">
        <v>1388000</v>
      </c>
      <c r="D60" s="26"/>
      <c r="E60" s="25">
        <f>(D60*100)/C60</f>
        <v>0</v>
      </c>
      <c r="F60" s="23">
        <v>0.324</v>
      </c>
      <c r="G60" s="23"/>
      <c r="H60" s="21"/>
      <c r="I60" s="6">
        <f>FLOOR(G60,0.00001)*D60</f>
        <v>0</v>
      </c>
    </row>
    <row r="61" spans="1:9" ht="13.5">
      <c r="A61" s="5"/>
      <c r="B61" s="18"/>
      <c r="C61" s="28" t="s">
        <v>31</v>
      </c>
      <c r="D61" s="26"/>
      <c r="E61" s="22"/>
      <c r="F61" s="23"/>
      <c r="G61" s="24"/>
      <c r="H61" s="21"/>
      <c r="I61" s="6"/>
    </row>
    <row r="62" spans="1:9" ht="13.5">
      <c r="A62" s="5"/>
      <c r="B62" s="18"/>
      <c r="C62" s="28"/>
      <c r="D62" s="26"/>
      <c r="E62" s="22"/>
      <c r="F62" s="23"/>
      <c r="G62" s="24"/>
      <c r="H62" s="21"/>
      <c r="I62" s="6"/>
    </row>
    <row r="63" spans="1:9" ht="13.5">
      <c r="A63" s="5">
        <v>14</v>
      </c>
      <c r="B63" s="18" t="s">
        <v>29</v>
      </c>
      <c r="C63" s="26">
        <v>892000</v>
      </c>
      <c r="D63" s="26">
        <f>SUM(D64:D65)</f>
        <v>470000</v>
      </c>
      <c r="E63" s="25">
        <f>(D63*100)/C63</f>
        <v>52.690582959641254</v>
      </c>
      <c r="F63" s="23">
        <v>0.324</v>
      </c>
      <c r="G63" s="23">
        <v>0.324</v>
      </c>
      <c r="H63" s="21">
        <f>(G63*100)/F63-100</f>
        <v>0</v>
      </c>
      <c r="I63" s="6">
        <f>FLOOR(G63,0.00001)*D63</f>
        <v>152280</v>
      </c>
    </row>
    <row r="64" spans="1:9" ht="13.5">
      <c r="A64" s="5"/>
      <c r="B64" s="18"/>
      <c r="C64" s="28" t="s">
        <v>20</v>
      </c>
      <c r="D64" s="26">
        <v>50000</v>
      </c>
      <c r="E64" s="22"/>
      <c r="F64" s="23"/>
      <c r="G64" s="24"/>
      <c r="H64" s="21"/>
      <c r="I64" s="6"/>
    </row>
    <row r="65" spans="1:9" ht="13.5">
      <c r="A65" s="5"/>
      <c r="B65" s="18"/>
      <c r="C65" s="28" t="s">
        <v>27</v>
      </c>
      <c r="D65" s="26">
        <v>420000</v>
      </c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15</v>
      </c>
      <c r="B67" s="18" t="s">
        <v>29</v>
      </c>
      <c r="C67" s="26">
        <v>6513964</v>
      </c>
      <c r="D67" s="26">
        <f>SUM(D68)</f>
        <v>500000</v>
      </c>
      <c r="E67" s="25">
        <f>(D67*100)/C67</f>
        <v>7.675817674153557</v>
      </c>
      <c r="F67" s="23">
        <v>0.324</v>
      </c>
      <c r="G67" s="23">
        <v>0.324</v>
      </c>
      <c r="H67" s="21">
        <f>(G67*100)/F67-100</f>
        <v>0</v>
      </c>
      <c r="I67" s="6">
        <f>FLOOR(G67,0.00001)*D67</f>
        <v>162000</v>
      </c>
    </row>
    <row r="68" spans="1:9" ht="13.5">
      <c r="A68" s="5"/>
      <c r="B68" s="18"/>
      <c r="C68" s="26" t="s">
        <v>27</v>
      </c>
      <c r="D68" s="26">
        <v>500000</v>
      </c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10"/>
      <c r="B70" s="12" t="s">
        <v>14</v>
      </c>
      <c r="C70" s="27">
        <f>SUM(C31:C69)</f>
        <v>32847230</v>
      </c>
      <c r="D70" s="30">
        <f>SUM(D67,D63,D57,D50,D47,D44,D41,D36,D31)</f>
        <v>9867000</v>
      </c>
      <c r="E70" s="19">
        <f>(D70*100)/C70</f>
        <v>30.039062654598272</v>
      </c>
      <c r="F70" s="15"/>
      <c r="G70" s="15"/>
      <c r="H70" s="11"/>
      <c r="I70" s="20">
        <f>SUM(I31:I69)</f>
        <v>3213969</v>
      </c>
    </row>
    <row r="71" spans="1:9" ht="13.5">
      <c r="A71" s="5"/>
      <c r="B71" s="18"/>
      <c r="C71" s="28"/>
      <c r="D71" s="26"/>
      <c r="E71" s="22"/>
      <c r="F71" s="23"/>
      <c r="G71" s="24"/>
      <c r="H71" s="21"/>
      <c r="I71" s="6"/>
    </row>
    <row r="72" spans="1:9" ht="13.5">
      <c r="A72" s="13"/>
      <c r="B72" s="12" t="s">
        <v>12</v>
      </c>
      <c r="C72" s="27">
        <f>SUM(C16,C27,C70)</f>
        <v>56638784</v>
      </c>
      <c r="D72" s="27">
        <f>SUM(D16,D27,D70)</f>
        <v>10057000</v>
      </c>
      <c r="E72" s="19">
        <f>(D72*100)/C72</f>
        <v>17.75638403536347</v>
      </c>
      <c r="F72" s="14"/>
      <c r="G72" s="14"/>
      <c r="H72" s="14"/>
      <c r="I72" s="31">
        <f>SUM(I70,I27,I16)</f>
        <v>3281799</v>
      </c>
    </row>
  </sheetData>
  <sheetProtection/>
  <mergeCells count="4">
    <mergeCell ref="A2:I2"/>
    <mergeCell ref="A18:I18"/>
    <mergeCell ref="A8:I8"/>
    <mergeCell ref="A29:I2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2012-02-15T13:22:32Z</cp:lastPrinted>
  <dcterms:created xsi:type="dcterms:W3CDTF">2005-05-09T20:19:33Z</dcterms:created>
  <dcterms:modified xsi:type="dcterms:W3CDTF">2012-03-28T15:31:57Z</dcterms:modified>
  <cp:category/>
  <cp:version/>
  <cp:contentType/>
  <cp:contentStatus/>
</cp:coreProperties>
</file>